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hidePivotFieldList="1" defaultThemeVersion="124226"/>
  <xr:revisionPtr revIDLastSave="0" documentId="13_ncr:1_{9C79C05E-BB03-479C-89AC-33198ABAD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ові тарифи" sheetId="2" r:id="rId1"/>
    <sheet name="Аркуш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27" i="3"/>
  <c r="Q28" i="3"/>
  <c r="Q29" i="3"/>
  <c r="Q30" i="3"/>
  <c r="Q31" i="3"/>
  <c r="Q32" i="3"/>
  <c r="R32" i="3" s="1"/>
  <c r="Q33" i="3"/>
  <c r="R33" i="3" s="1"/>
  <c r="Q34" i="3"/>
  <c r="Q35" i="3"/>
  <c r="Q36" i="3"/>
  <c r="R36" i="3" s="1"/>
  <c r="Q37" i="3"/>
  <c r="Q38" i="3"/>
  <c r="Q39" i="3"/>
  <c r="R39" i="3" s="1"/>
  <c r="Q25" i="3"/>
  <c r="Q7" i="3"/>
  <c r="Q8" i="3"/>
  <c r="Q9" i="3"/>
  <c r="Q10" i="3"/>
  <c r="Q11" i="3"/>
  <c r="Q12" i="3"/>
  <c r="Q13" i="3"/>
  <c r="Q14" i="3"/>
  <c r="R14" i="3" s="1"/>
  <c r="Q15" i="3"/>
  <c r="R15" i="3" s="1"/>
  <c r="Q16" i="3"/>
  <c r="Q17" i="3"/>
  <c r="R17" i="3" s="1"/>
  <c r="Q18" i="3"/>
  <c r="Q19" i="3"/>
  <c r="Q20" i="3"/>
  <c r="Q6" i="3"/>
  <c r="R6" i="3" s="1"/>
  <c r="Q27" i="2"/>
  <c r="R27" i="2" s="1"/>
  <c r="Q28" i="2"/>
  <c r="Q29" i="2"/>
  <c r="R29" i="2" s="1"/>
  <c r="Q30" i="2"/>
  <c r="Q31" i="2"/>
  <c r="Q32" i="2"/>
  <c r="R32" i="2" s="1"/>
  <c r="Q33" i="2"/>
  <c r="R33" i="2" s="1"/>
  <c r="Q34" i="2"/>
  <c r="Q35" i="2"/>
  <c r="R35" i="2" s="1"/>
  <c r="Q36" i="2"/>
  <c r="Q37" i="2"/>
  <c r="R37" i="2" s="1"/>
  <c r="Q38" i="2"/>
  <c r="Q39" i="2"/>
  <c r="Q40" i="2"/>
  <c r="Q26" i="2"/>
  <c r="Q8" i="2"/>
  <c r="Q9" i="2"/>
  <c r="Q10" i="2"/>
  <c r="Q11" i="2"/>
  <c r="Q12" i="2"/>
  <c r="Q13" i="2"/>
  <c r="Q14" i="2"/>
  <c r="R14" i="2" s="1"/>
  <c r="Q15" i="2"/>
  <c r="R15" i="2" s="1"/>
  <c r="Q16" i="2"/>
  <c r="Q17" i="2"/>
  <c r="Q18" i="2"/>
  <c r="Q19" i="2"/>
  <c r="Q20" i="2"/>
  <c r="Q21" i="2"/>
  <c r="Q7" i="2"/>
  <c r="R7" i="2" s="1"/>
  <c r="F6" i="3"/>
  <c r="G6" i="3"/>
  <c r="F7" i="3"/>
  <c r="G7" i="3"/>
  <c r="L7" i="3" s="1"/>
  <c r="F8" i="3"/>
  <c r="K8" i="3" s="1"/>
  <c r="G8" i="3"/>
  <c r="L8" i="3" s="1"/>
  <c r="F9" i="3"/>
  <c r="G9" i="3"/>
  <c r="L9" i="3" s="1"/>
  <c r="F10" i="3"/>
  <c r="G10" i="3"/>
  <c r="F11" i="3"/>
  <c r="G11" i="3"/>
  <c r="F12" i="3"/>
  <c r="G12" i="3"/>
  <c r="L12" i="3" s="1"/>
  <c r="F13" i="3"/>
  <c r="G13" i="3"/>
  <c r="L13" i="3" s="1"/>
  <c r="F14" i="3"/>
  <c r="G14" i="3"/>
  <c r="F15" i="3"/>
  <c r="G15" i="3"/>
  <c r="L15" i="3" s="1"/>
  <c r="F16" i="3"/>
  <c r="K16" i="3" s="1"/>
  <c r="G16" i="3"/>
  <c r="L16" i="3" s="1"/>
  <c r="F17" i="3"/>
  <c r="K17" i="3" s="1"/>
  <c r="G17" i="3"/>
  <c r="F18" i="3"/>
  <c r="G18" i="3"/>
  <c r="F19" i="3"/>
  <c r="G19" i="3"/>
  <c r="L19" i="3" s="1"/>
  <c r="F20" i="3"/>
  <c r="K20" i="3" s="1"/>
  <c r="G20" i="3"/>
  <c r="L20" i="3" s="1"/>
  <c r="F25" i="3"/>
  <c r="K25" i="3" s="1"/>
  <c r="G25" i="3"/>
  <c r="L25" i="3" s="1"/>
  <c r="F26" i="3"/>
  <c r="G26" i="3"/>
  <c r="F27" i="3"/>
  <c r="G27" i="3"/>
  <c r="F28" i="3"/>
  <c r="G28" i="3"/>
  <c r="L28" i="3" s="1"/>
  <c r="F29" i="3"/>
  <c r="G29" i="3"/>
  <c r="L29" i="3" s="1"/>
  <c r="F30" i="3"/>
  <c r="G30" i="3"/>
  <c r="F31" i="3"/>
  <c r="K31" i="3" s="1"/>
  <c r="G31" i="3"/>
  <c r="F32" i="3"/>
  <c r="K32" i="3" s="1"/>
  <c r="G32" i="3"/>
  <c r="L32" i="3" s="1"/>
  <c r="F33" i="3"/>
  <c r="G33" i="3"/>
  <c r="L33" i="3" s="1"/>
  <c r="F34" i="3"/>
  <c r="G34" i="3"/>
  <c r="F35" i="3"/>
  <c r="K35" i="3" s="1"/>
  <c r="G35" i="3"/>
  <c r="L35" i="3" s="1"/>
  <c r="F36" i="3"/>
  <c r="K36" i="3" s="1"/>
  <c r="G36" i="3"/>
  <c r="L36" i="3" s="1"/>
  <c r="F37" i="3"/>
  <c r="K37" i="3" s="1"/>
  <c r="G37" i="3"/>
  <c r="L37" i="3" s="1"/>
  <c r="F38" i="3"/>
  <c r="G38" i="3"/>
  <c r="F39" i="3"/>
  <c r="G39" i="3"/>
  <c r="L39" i="3" s="1"/>
  <c r="O39" i="3"/>
  <c r="P39" i="3" s="1"/>
  <c r="M39" i="3"/>
  <c r="N39" i="3" s="1"/>
  <c r="K39" i="3"/>
  <c r="R38" i="3"/>
  <c r="O38" i="3"/>
  <c r="P38" i="3" s="1"/>
  <c r="M38" i="3"/>
  <c r="N38" i="3" s="1"/>
  <c r="L38" i="3"/>
  <c r="K38" i="3"/>
  <c r="R37" i="3"/>
  <c r="O37" i="3"/>
  <c r="P37" i="3" s="1"/>
  <c r="M37" i="3"/>
  <c r="N37" i="3" s="1"/>
  <c r="O36" i="3"/>
  <c r="P36" i="3" s="1"/>
  <c r="M36" i="3"/>
  <c r="N36" i="3" s="1"/>
  <c r="R35" i="3"/>
  <c r="O35" i="3"/>
  <c r="P35" i="3" s="1"/>
  <c r="M35" i="3"/>
  <c r="N35" i="3" s="1"/>
  <c r="R34" i="3"/>
  <c r="O34" i="3"/>
  <c r="P34" i="3" s="1"/>
  <c r="M34" i="3"/>
  <c r="N34" i="3" s="1"/>
  <c r="L34" i="3"/>
  <c r="K34" i="3"/>
  <c r="O33" i="3"/>
  <c r="P33" i="3" s="1"/>
  <c r="M33" i="3"/>
  <c r="N33" i="3" s="1"/>
  <c r="K33" i="3"/>
  <c r="O32" i="3"/>
  <c r="P32" i="3" s="1"/>
  <c r="M32" i="3"/>
  <c r="N32" i="3" s="1"/>
  <c r="R31" i="3"/>
  <c r="O31" i="3"/>
  <c r="P31" i="3" s="1"/>
  <c r="M31" i="3"/>
  <c r="N31" i="3" s="1"/>
  <c r="L31" i="3"/>
  <c r="R30" i="3"/>
  <c r="O30" i="3"/>
  <c r="P30" i="3" s="1"/>
  <c r="M30" i="3"/>
  <c r="N30" i="3" s="1"/>
  <c r="L30" i="3"/>
  <c r="K30" i="3"/>
  <c r="R29" i="3"/>
  <c r="O29" i="3"/>
  <c r="P29" i="3" s="1"/>
  <c r="M29" i="3"/>
  <c r="N29" i="3" s="1"/>
  <c r="K29" i="3"/>
  <c r="R28" i="3"/>
  <c r="O28" i="3"/>
  <c r="P28" i="3" s="1"/>
  <c r="M28" i="3"/>
  <c r="N28" i="3" s="1"/>
  <c r="K28" i="3"/>
  <c r="R27" i="3"/>
  <c r="O27" i="3"/>
  <c r="P27" i="3" s="1"/>
  <c r="M27" i="3"/>
  <c r="N27" i="3" s="1"/>
  <c r="K27" i="3"/>
  <c r="L27" i="3"/>
  <c r="R26" i="3"/>
  <c r="O26" i="3"/>
  <c r="P26" i="3" s="1"/>
  <c r="M26" i="3"/>
  <c r="N26" i="3" s="1"/>
  <c r="L26" i="3"/>
  <c r="K26" i="3"/>
  <c r="R25" i="3"/>
  <c r="O25" i="3"/>
  <c r="P25" i="3" s="1"/>
  <c r="M25" i="3"/>
  <c r="N25" i="3" s="1"/>
  <c r="R20" i="3"/>
  <c r="O20" i="3"/>
  <c r="P20" i="3" s="1"/>
  <c r="M20" i="3"/>
  <c r="N20" i="3" s="1"/>
  <c r="R19" i="3"/>
  <c r="O19" i="3"/>
  <c r="P19" i="3" s="1"/>
  <c r="M19" i="3"/>
  <c r="N19" i="3" s="1"/>
  <c r="K19" i="3"/>
  <c r="R18" i="3"/>
  <c r="O18" i="3"/>
  <c r="P18" i="3" s="1"/>
  <c r="M18" i="3"/>
  <c r="N18" i="3" s="1"/>
  <c r="L18" i="3"/>
  <c r="K18" i="3"/>
  <c r="O17" i="3"/>
  <c r="P17" i="3" s="1"/>
  <c r="M17" i="3"/>
  <c r="N17" i="3" s="1"/>
  <c r="L17" i="3"/>
  <c r="R16" i="3"/>
  <c r="O16" i="3"/>
  <c r="P16" i="3" s="1"/>
  <c r="M16" i="3"/>
  <c r="N16" i="3" s="1"/>
  <c r="O15" i="3"/>
  <c r="P15" i="3" s="1"/>
  <c r="M15" i="3"/>
  <c r="N15" i="3" s="1"/>
  <c r="K15" i="3"/>
  <c r="O14" i="3"/>
  <c r="P14" i="3" s="1"/>
  <c r="M14" i="3"/>
  <c r="N14" i="3" s="1"/>
  <c r="L14" i="3"/>
  <c r="K14" i="3"/>
  <c r="R13" i="3"/>
  <c r="O13" i="3"/>
  <c r="P13" i="3" s="1"/>
  <c r="M13" i="3"/>
  <c r="N13" i="3" s="1"/>
  <c r="K13" i="3"/>
  <c r="R12" i="3"/>
  <c r="O12" i="3"/>
  <c r="P12" i="3" s="1"/>
  <c r="M12" i="3"/>
  <c r="N12" i="3" s="1"/>
  <c r="K12" i="3"/>
  <c r="R11" i="3"/>
  <c r="O11" i="3"/>
  <c r="P11" i="3" s="1"/>
  <c r="M11" i="3"/>
  <c r="N11" i="3" s="1"/>
  <c r="K11" i="3"/>
  <c r="L11" i="3"/>
  <c r="R10" i="3"/>
  <c r="O10" i="3"/>
  <c r="P10" i="3" s="1"/>
  <c r="M10" i="3"/>
  <c r="N10" i="3" s="1"/>
  <c r="L10" i="3"/>
  <c r="K10" i="3"/>
  <c r="R9" i="3"/>
  <c r="O9" i="3"/>
  <c r="P9" i="3" s="1"/>
  <c r="M9" i="3"/>
  <c r="N9" i="3" s="1"/>
  <c r="K9" i="3"/>
  <c r="R8" i="3"/>
  <c r="O8" i="3"/>
  <c r="P8" i="3" s="1"/>
  <c r="M8" i="3"/>
  <c r="N8" i="3" s="1"/>
  <c r="R7" i="3"/>
  <c r="O7" i="3"/>
  <c r="P7" i="3" s="1"/>
  <c r="M7" i="3"/>
  <c r="N7" i="3" s="1"/>
  <c r="K7" i="3"/>
  <c r="O6" i="3"/>
  <c r="P6" i="3" s="1"/>
  <c r="M6" i="3"/>
  <c r="N6" i="3" s="1"/>
  <c r="L6" i="3"/>
  <c r="K6" i="3"/>
  <c r="R28" i="2"/>
  <c r="R30" i="2"/>
  <c r="R31" i="2"/>
  <c r="R34" i="2"/>
  <c r="R36" i="2"/>
  <c r="R38" i="2"/>
  <c r="R39" i="2"/>
  <c r="R40" i="2"/>
  <c r="R26" i="2"/>
  <c r="P28" i="2"/>
  <c r="P32" i="2"/>
  <c r="P36" i="2"/>
  <c r="P40" i="2"/>
  <c r="O27" i="2"/>
  <c r="P27" i="2" s="1"/>
  <c r="O28" i="2"/>
  <c r="O29" i="2"/>
  <c r="P29" i="2" s="1"/>
  <c r="O30" i="2"/>
  <c r="P30" i="2" s="1"/>
  <c r="O31" i="2"/>
  <c r="P31" i="2" s="1"/>
  <c r="O32" i="2"/>
  <c r="O33" i="2"/>
  <c r="P33" i="2" s="1"/>
  <c r="O34" i="2"/>
  <c r="P34" i="2" s="1"/>
  <c r="O35" i="2"/>
  <c r="P35" i="2" s="1"/>
  <c r="O36" i="2"/>
  <c r="O37" i="2"/>
  <c r="P37" i="2" s="1"/>
  <c r="O38" i="2"/>
  <c r="P38" i="2" s="1"/>
  <c r="O39" i="2"/>
  <c r="P39" i="2" s="1"/>
  <c r="O40" i="2"/>
  <c r="O26" i="2"/>
  <c r="P26" i="2" s="1"/>
  <c r="N30" i="2"/>
  <c r="N34" i="2"/>
  <c r="N38" i="2"/>
  <c r="M27" i="2"/>
  <c r="N27" i="2" s="1"/>
  <c r="M28" i="2"/>
  <c r="N28" i="2" s="1"/>
  <c r="M29" i="2"/>
  <c r="N29" i="2" s="1"/>
  <c r="M30" i="2"/>
  <c r="M31" i="2"/>
  <c r="N31" i="2" s="1"/>
  <c r="M32" i="2"/>
  <c r="N32" i="2" s="1"/>
  <c r="M33" i="2"/>
  <c r="N33" i="2" s="1"/>
  <c r="M34" i="2"/>
  <c r="M35" i="2"/>
  <c r="N35" i="2" s="1"/>
  <c r="M36" i="2"/>
  <c r="N36" i="2" s="1"/>
  <c r="M37" i="2"/>
  <c r="N37" i="2" s="1"/>
  <c r="M38" i="2"/>
  <c r="M39" i="2"/>
  <c r="N39" i="2" s="1"/>
  <c r="M40" i="2"/>
  <c r="N40" i="2" s="1"/>
  <c r="M26" i="2"/>
  <c r="N26" i="2" s="1"/>
  <c r="R8" i="2"/>
  <c r="R9" i="2"/>
  <c r="R10" i="2"/>
  <c r="R11" i="2"/>
  <c r="R12" i="2"/>
  <c r="R13" i="2"/>
  <c r="R16" i="2"/>
  <c r="R17" i="2"/>
  <c r="R18" i="2"/>
  <c r="R19" i="2"/>
  <c r="R20" i="2"/>
  <c r="R21" i="2"/>
  <c r="P9" i="2"/>
  <c r="P13" i="2"/>
  <c r="P17" i="2"/>
  <c r="P21" i="2"/>
  <c r="O8" i="2"/>
  <c r="P8" i="2" s="1"/>
  <c r="O9" i="2"/>
  <c r="O10" i="2"/>
  <c r="P10" i="2" s="1"/>
  <c r="O11" i="2"/>
  <c r="P11" i="2" s="1"/>
  <c r="O12" i="2"/>
  <c r="P12" i="2" s="1"/>
  <c r="O13" i="2"/>
  <c r="O14" i="2"/>
  <c r="P14" i="2" s="1"/>
  <c r="O15" i="2"/>
  <c r="P15" i="2" s="1"/>
  <c r="O16" i="2"/>
  <c r="P16" i="2" s="1"/>
  <c r="O17" i="2"/>
  <c r="O18" i="2"/>
  <c r="P18" i="2" s="1"/>
  <c r="O19" i="2"/>
  <c r="P19" i="2" s="1"/>
  <c r="O20" i="2"/>
  <c r="P20" i="2" s="1"/>
  <c r="O21" i="2"/>
  <c r="O7" i="2"/>
  <c r="P7" i="2" s="1"/>
  <c r="N12" i="2"/>
  <c r="N15" i="2"/>
  <c r="N16" i="2"/>
  <c r="N19" i="2"/>
  <c r="N20" i="2"/>
  <c r="M12" i="2"/>
  <c r="M13" i="2"/>
  <c r="N13" i="2" s="1"/>
  <c r="M14" i="2"/>
  <c r="N14" i="2" s="1"/>
  <c r="M15" i="2"/>
  <c r="M16" i="2"/>
  <c r="M17" i="2"/>
  <c r="N17" i="2" s="1"/>
  <c r="M18" i="2"/>
  <c r="N18" i="2" s="1"/>
  <c r="M19" i="2"/>
  <c r="M20" i="2"/>
  <c r="M21" i="2"/>
  <c r="N21" i="2" s="1"/>
  <c r="N8" i="2"/>
  <c r="N11" i="2"/>
  <c r="N7" i="2"/>
  <c r="M8" i="2"/>
  <c r="M9" i="2"/>
  <c r="N9" i="2" s="1"/>
  <c r="M10" i="2"/>
  <c r="N10" i="2" s="1"/>
  <c r="M11" i="2"/>
  <c r="M7" i="2"/>
  <c r="G31" i="2"/>
  <c r="G32" i="2"/>
  <c r="L32" i="2" s="1"/>
  <c r="G33" i="2"/>
  <c r="L33" i="2" s="1"/>
  <c r="G34" i="2"/>
  <c r="G35" i="2"/>
  <c r="L35" i="2" s="1"/>
  <c r="G36" i="2"/>
  <c r="G37" i="2"/>
  <c r="L37" i="2" s="1"/>
  <c r="G38" i="2"/>
  <c r="L38" i="2" s="1"/>
  <c r="G39" i="2"/>
  <c r="L39" i="2" s="1"/>
  <c r="G40" i="2"/>
  <c r="L40" i="2" s="1"/>
  <c r="G30" i="2"/>
  <c r="L30" i="2" s="1"/>
  <c r="G27" i="2"/>
  <c r="L27" i="2" s="1"/>
  <c r="G28" i="2"/>
  <c r="G29" i="2"/>
  <c r="L29" i="2" s="1"/>
  <c r="G26" i="2"/>
  <c r="L26" i="2" s="1"/>
  <c r="F29" i="2"/>
  <c r="K29" i="2" s="1"/>
  <c r="F30" i="2"/>
  <c r="K30" i="2" s="1"/>
  <c r="F31" i="2"/>
  <c r="K31" i="2" s="1"/>
  <c r="F32" i="2"/>
  <c r="K32" i="2" s="1"/>
  <c r="F33" i="2"/>
  <c r="K33" i="2" s="1"/>
  <c r="F34" i="2"/>
  <c r="F35" i="2"/>
  <c r="F36" i="2"/>
  <c r="K36" i="2" s="1"/>
  <c r="F37" i="2"/>
  <c r="K37" i="2" s="1"/>
  <c r="F38" i="2"/>
  <c r="K38" i="2" s="1"/>
  <c r="F39" i="2"/>
  <c r="K39" i="2" s="1"/>
  <c r="F40" i="2"/>
  <c r="K40" i="2" s="1"/>
  <c r="F27" i="2"/>
  <c r="K27" i="2" s="1"/>
  <c r="F28" i="2"/>
  <c r="K28" i="2" s="1"/>
  <c r="F26" i="2"/>
  <c r="K26" i="2" s="1"/>
  <c r="G8" i="2"/>
  <c r="L8" i="2" s="1"/>
  <c r="G9" i="2"/>
  <c r="L9" i="2" s="1"/>
  <c r="G10" i="2"/>
  <c r="L10" i="2" s="1"/>
  <c r="G11" i="2"/>
  <c r="L11" i="2" s="1"/>
  <c r="G12" i="2"/>
  <c r="L12" i="2" s="1"/>
  <c r="G13" i="2"/>
  <c r="L13" i="2" s="1"/>
  <c r="G14" i="2"/>
  <c r="L14" i="2" s="1"/>
  <c r="G15" i="2"/>
  <c r="L15" i="2" s="1"/>
  <c r="G16" i="2"/>
  <c r="L16" i="2" s="1"/>
  <c r="G17" i="2"/>
  <c r="L17" i="2" s="1"/>
  <c r="G18" i="2"/>
  <c r="L18" i="2" s="1"/>
  <c r="G19" i="2"/>
  <c r="G20" i="2"/>
  <c r="G21" i="2"/>
  <c r="L21" i="2" s="1"/>
  <c r="F8" i="2"/>
  <c r="K8" i="2" s="1"/>
  <c r="F9" i="2"/>
  <c r="K9" i="2" s="1"/>
  <c r="F10" i="2"/>
  <c r="K10" i="2" s="1"/>
  <c r="F11" i="2"/>
  <c r="K11" i="2" s="1"/>
  <c r="F12" i="2"/>
  <c r="F13" i="2"/>
  <c r="K13" i="2" s="1"/>
  <c r="F14" i="2"/>
  <c r="K14" i="2" s="1"/>
  <c r="F15" i="2"/>
  <c r="K15" i="2" s="1"/>
  <c r="F16" i="2"/>
  <c r="K16" i="2" s="1"/>
  <c r="F17" i="2"/>
  <c r="K17" i="2" s="1"/>
  <c r="F18" i="2"/>
  <c r="K18" i="2" s="1"/>
  <c r="F19" i="2"/>
  <c r="K19" i="2" s="1"/>
  <c r="F20" i="2"/>
  <c r="K20" i="2" s="1"/>
  <c r="F21" i="2"/>
  <c r="K21" i="2" s="1"/>
  <c r="G7" i="2"/>
  <c r="L7" i="2" s="1"/>
  <c r="F7" i="2"/>
  <c r="K7" i="2" s="1"/>
  <c r="L19" i="2"/>
  <c r="L20" i="2"/>
  <c r="L28" i="2"/>
  <c r="L31" i="2"/>
  <c r="L34" i="2"/>
  <c r="L36" i="2"/>
  <c r="K12" i="2"/>
  <c r="K34" i="2"/>
  <c r="K35" i="2"/>
</calcChain>
</file>

<file path=xl/sharedStrings.xml><?xml version="1.0" encoding="utf-8"?>
<sst xmlns="http://schemas.openxmlformats.org/spreadsheetml/2006/main" count="186" uniqueCount="30">
  <si>
    <t xml:space="preserve">60-75 </t>
  </si>
  <si>
    <t>100-150</t>
  </si>
  <si>
    <t>За один день /  Per 1 day</t>
  </si>
  <si>
    <t>Розмір індивідуального сейфу, мм / The size of an individual safe boxe, mm</t>
  </si>
  <si>
    <t>Вартість зі страховкою (грн.) / Price with insurance (UAH)</t>
  </si>
  <si>
    <t>Вартість (грн.) / Price (UAH)</t>
  </si>
  <si>
    <t xml:space="preserve">200-300,301-500, 900-1200, 1000-1300 </t>
  </si>
  <si>
    <t>«маленькі» / "small"</t>
  </si>
  <si>
    <t>«середні» / "avarage"</t>
  </si>
  <si>
    <t>«великі»  / "large"</t>
  </si>
  <si>
    <t>від 1 до 29  / from 1 to 29</t>
  </si>
  <si>
    <t>від 30 до 90 / from 30 to 90</t>
  </si>
  <si>
    <t>від 91 до 180 / from 91 to 180</t>
  </si>
  <si>
    <t>від 181 до 360 /from 181 to 360</t>
  </si>
  <si>
    <t>від 361 і більше / from 361 and more</t>
  </si>
  <si>
    <t xml:space="preserve">              - 2 000 грн. застава за ключі, повертається після закінчення користування послугою;</t>
  </si>
  <si>
    <t xml:space="preserve">              - Можливе оформлення страхування (при цьому відміняється застава за ключі)</t>
  </si>
  <si>
    <t xml:space="preserve">              - Можливе погодження індивідуальних тарифів для окремих клієнтів</t>
  </si>
  <si>
    <t>Період оренди, днів / Rental period, days</t>
  </si>
  <si>
    <t>*Сума оплати за послугу згідно з тарифами Банку розраховується з урахуванням округлення (в разі оплати готівкою через касу банку): 
1) сума, що закінчується від 1 до 4 копійок, заокруглюється в бік зменшення до найближчої суми, яка закінчується на 0 копійок; 
2) сума, що закінчується від 5 до 9 копійок, заокруглюється в бік збільшення до найближчої суми, яка закінчується на 0 копійок.</t>
  </si>
  <si>
    <t>Стандартний тариф   (грн.) / Standart tariff (UAH)</t>
  </si>
  <si>
    <t>За один день (з пакетом  «Капучіно») / Per 1 day (with the package "Cappuchino")</t>
  </si>
  <si>
    <r>
      <t xml:space="preserve">Надання в майнове наймання індивідуальних сейфів для інших міст (регіонів) України, окрім міст Київ, Харків, Дніпро, Запоріжжя, Одеса, Львів (базові тарифи)*
</t>
    </r>
    <r>
      <rPr>
        <b/>
        <sz val="11"/>
        <color rgb="FFFF0000"/>
        <rFont val="Calibri"/>
        <family val="2"/>
        <charset val="204"/>
        <scheme val="minor"/>
      </rPr>
      <t>(діють з  04.09.2020)</t>
    </r>
  </si>
  <si>
    <t>За один день (з пакетом  «Фамільний») / Per 1 day (with the package "Famiglia")</t>
  </si>
  <si>
    <t xml:space="preserve">              - 3 000 грн. застава за ключі, повертається після закінчення користування послугою;</t>
  </si>
  <si>
    <t>За один день (без пакету послуг) /  Per 1 day</t>
  </si>
  <si>
    <t>Надання в майнове наймання індивідуальних сейфів для м. Києва та великих міст України (Харків, Дніпро, Запоріжжя, Одеса, Львів)
(діють з 01.01.2024 по 30.06.2024)</t>
  </si>
  <si>
    <t>Надання в майнове наймання індивідуальних сейфів для інших міст (регіонів) України, окрім міст Київ, Харків, Дніпро,  Одеса, Львів
(діють з 01.07.2024 по 31.12.2024)</t>
  </si>
  <si>
    <r>
      <t xml:space="preserve">Надання в майнове наймання індивідуальних сейфів для м. Києва та великих міст України (Харків, Дніпро,  Одеса, Львів), (базові тарифи)*
</t>
    </r>
    <r>
      <rPr>
        <b/>
        <sz val="11"/>
        <color rgb="FFFF0000"/>
        <rFont val="Calibri"/>
        <family val="2"/>
        <charset val="204"/>
        <scheme val="minor"/>
      </rPr>
      <t>(стандартні)</t>
    </r>
  </si>
  <si>
    <t>(діють з 01.07.2024 по 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</si>
</sst>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371475</xdr:colOff>
      <xdr:row>1</xdr:row>
      <xdr:rowOff>85725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371475</xdr:colOff>
      <xdr:row>1</xdr:row>
      <xdr:rowOff>85725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E47E0F05-C588-4830-AD3C-FD4505E9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7915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topLeftCell="A28" zoomScale="50" zoomScaleNormal="50" workbookViewId="0">
      <selection activeCell="M23" sqref="M23:R23"/>
    </sheetView>
  </sheetViews>
  <sheetFormatPr defaultRowHeight="14.4" x14ac:dyDescent="0.3"/>
  <cols>
    <col min="1" max="1" width="29.109375" customWidth="1"/>
    <col min="2" max="2" width="19.88671875" customWidth="1"/>
    <col min="3" max="3" width="13.109375" customWidth="1"/>
    <col min="4" max="4" width="19.6640625" customWidth="1"/>
    <col min="5" max="5" width="20.88671875" customWidth="1"/>
    <col min="6" max="6" width="19.88671875" customWidth="1"/>
    <col min="7" max="7" width="23.6640625" customWidth="1"/>
    <col min="8" max="8" width="19.88671875" customWidth="1"/>
    <col min="9" max="9" width="23.6640625" customWidth="1"/>
    <col min="10" max="10" width="9.109375" customWidth="1"/>
    <col min="11" max="12" width="0" hidden="1" customWidth="1"/>
    <col min="13" max="13" width="18.6640625" customWidth="1"/>
    <col min="14" max="14" width="14.88671875" customWidth="1"/>
    <col min="15" max="15" width="16.21875" customWidth="1"/>
    <col min="16" max="16" width="14" customWidth="1"/>
    <col min="17" max="17" width="14.88671875" customWidth="1"/>
    <col min="18" max="18" width="13.77734375" customWidth="1"/>
  </cols>
  <sheetData>
    <row r="1" spans="1:21" x14ac:dyDescent="0.3">
      <c r="I1" s="7"/>
    </row>
    <row r="3" spans="1:21" ht="35.25" customHeight="1" x14ac:dyDescent="0.3">
      <c r="A3" s="74" t="s">
        <v>28</v>
      </c>
      <c r="B3" s="74"/>
      <c r="C3" s="74"/>
      <c r="D3" s="74"/>
      <c r="E3" s="74"/>
      <c r="F3" s="74"/>
      <c r="G3" s="74"/>
      <c r="H3" s="74"/>
      <c r="I3" s="74"/>
      <c r="M3" s="56" t="s">
        <v>29</v>
      </c>
      <c r="N3" s="56"/>
      <c r="O3" s="56"/>
      <c r="P3" s="56"/>
      <c r="Q3" s="56"/>
      <c r="R3" s="56"/>
    </row>
    <row r="4" spans="1:21" ht="15" thickBot="1" x14ac:dyDescent="0.35"/>
    <row r="5" spans="1:21" ht="26.25" customHeight="1" x14ac:dyDescent="0.3">
      <c r="A5" s="70" t="s">
        <v>3</v>
      </c>
      <c r="B5" s="71"/>
      <c r="C5" s="62" t="s">
        <v>18</v>
      </c>
      <c r="D5" s="57" t="s">
        <v>2</v>
      </c>
      <c r="E5" s="58"/>
      <c r="F5" s="59" t="s">
        <v>23</v>
      </c>
      <c r="G5" s="58"/>
      <c r="H5" s="59" t="s">
        <v>21</v>
      </c>
      <c r="I5" s="60"/>
      <c r="M5" s="57" t="s">
        <v>25</v>
      </c>
      <c r="N5" s="58"/>
      <c r="O5" s="59" t="s">
        <v>23</v>
      </c>
      <c r="P5" s="58"/>
      <c r="Q5" s="59" t="s">
        <v>21</v>
      </c>
      <c r="R5" s="60"/>
    </row>
    <row r="6" spans="1:21" ht="60.75" customHeight="1" thickBot="1" x14ac:dyDescent="0.35">
      <c r="A6" s="72"/>
      <c r="B6" s="73"/>
      <c r="C6" s="63"/>
      <c r="D6" s="15" t="s">
        <v>20</v>
      </c>
      <c r="E6" s="13" t="s">
        <v>4</v>
      </c>
      <c r="F6" s="20" t="s">
        <v>5</v>
      </c>
      <c r="G6" s="20" t="s">
        <v>4</v>
      </c>
      <c r="H6" s="13" t="s">
        <v>5</v>
      </c>
      <c r="I6" s="14" t="s">
        <v>4</v>
      </c>
      <c r="M6" s="20" t="s">
        <v>5</v>
      </c>
      <c r="N6" s="13" t="s">
        <v>4</v>
      </c>
      <c r="O6" s="20" t="s">
        <v>5</v>
      </c>
      <c r="P6" s="20" t="s">
        <v>4</v>
      </c>
      <c r="Q6" s="13" t="s">
        <v>5</v>
      </c>
      <c r="R6" s="14" t="s">
        <v>4</v>
      </c>
    </row>
    <row r="7" spans="1:21" ht="26.25" customHeight="1" x14ac:dyDescent="0.3">
      <c r="A7" s="64" t="s">
        <v>7</v>
      </c>
      <c r="B7" s="67" t="s">
        <v>0</v>
      </c>
      <c r="C7" s="19" t="s">
        <v>10</v>
      </c>
      <c r="D7" s="25">
        <v>35</v>
      </c>
      <c r="E7" s="26">
        <v>45.5</v>
      </c>
      <c r="F7" s="44">
        <f>D7*(1-0.25)</f>
        <v>26.25</v>
      </c>
      <c r="G7" s="44">
        <f>E7*(1-0.25)</f>
        <v>34.125</v>
      </c>
      <c r="H7" s="27">
        <v>31.5</v>
      </c>
      <c r="I7" s="28">
        <v>40.950000000000003</v>
      </c>
      <c r="K7" s="12">
        <f>F7/D7</f>
        <v>0.75</v>
      </c>
      <c r="L7" s="12">
        <f>G7/E7</f>
        <v>0.75</v>
      </c>
      <c r="M7" s="25">
        <f>D7-(D7*25%)</f>
        <v>26.25</v>
      </c>
      <c r="N7" s="26">
        <f>M7+(M7*30%)</f>
        <v>34.125</v>
      </c>
      <c r="O7" s="44">
        <f>D7-(D7*50%)</f>
        <v>17.5</v>
      </c>
      <c r="P7" s="44">
        <f>O7+(O7*30%)</f>
        <v>22.75</v>
      </c>
      <c r="Q7" s="27">
        <f>D7-(D7*25%)</f>
        <v>26.25</v>
      </c>
      <c r="R7" s="28">
        <f>Q7+(Q7*30%)</f>
        <v>34.125</v>
      </c>
    </row>
    <row r="8" spans="1:21" ht="26.25" customHeight="1" x14ac:dyDescent="0.3">
      <c r="A8" s="65"/>
      <c r="B8" s="68"/>
      <c r="C8" s="17" t="s">
        <v>11</v>
      </c>
      <c r="D8" s="29">
        <v>30</v>
      </c>
      <c r="E8" s="23">
        <v>39</v>
      </c>
      <c r="F8" s="45">
        <f>D8*(1-0.25)</f>
        <v>22.5</v>
      </c>
      <c r="G8" s="45">
        <f t="shared" ref="G8:G21" si="0">E8*(1-0.25)</f>
        <v>29.25</v>
      </c>
      <c r="H8" s="24">
        <v>27</v>
      </c>
      <c r="I8" s="30">
        <v>35.1</v>
      </c>
      <c r="J8" s="48"/>
      <c r="K8" s="12">
        <f>F8/D8</f>
        <v>0.75</v>
      </c>
      <c r="L8" s="12">
        <f t="shared" ref="L8:L40" si="1">G8/E8</f>
        <v>0.75</v>
      </c>
      <c r="M8" s="29">
        <f t="shared" ref="M8:M21" si="2">D8-(D8*25%)</f>
        <v>22.5</v>
      </c>
      <c r="N8" s="23">
        <f t="shared" ref="N8:N21" si="3">M8+(M8*30%)</f>
        <v>29.25</v>
      </c>
      <c r="O8" s="45">
        <f t="shared" ref="O8:O21" si="4">D8-(D8*50%)</f>
        <v>15</v>
      </c>
      <c r="P8" s="45">
        <f t="shared" ref="P8:P21" si="5">O8+(O8*30%)</f>
        <v>19.5</v>
      </c>
      <c r="Q8" s="24">
        <f t="shared" ref="Q8:Q21" si="6">D8-(D8*25%)</f>
        <v>22.5</v>
      </c>
      <c r="R8" s="30">
        <f t="shared" ref="R8:R21" si="7">Q8+(Q8*30%)</f>
        <v>29.25</v>
      </c>
      <c r="U8" s="12"/>
    </row>
    <row r="9" spans="1:21" ht="26.25" customHeight="1" x14ac:dyDescent="0.3">
      <c r="A9" s="65"/>
      <c r="B9" s="68"/>
      <c r="C9" s="17" t="s">
        <v>12</v>
      </c>
      <c r="D9" s="29">
        <v>25</v>
      </c>
      <c r="E9" s="23">
        <v>32.5</v>
      </c>
      <c r="F9" s="45">
        <f t="shared" ref="F9:F21" si="8">D9*(1-0.25)</f>
        <v>18.75</v>
      </c>
      <c r="G9" s="45">
        <f t="shared" si="0"/>
        <v>24.375</v>
      </c>
      <c r="H9" s="24">
        <v>22.5</v>
      </c>
      <c r="I9" s="30">
        <v>29.25</v>
      </c>
      <c r="K9" s="12">
        <f t="shared" ref="K9:K21" si="9">F9/D9</f>
        <v>0.75</v>
      </c>
      <c r="L9" s="12">
        <f t="shared" si="1"/>
        <v>0.75</v>
      </c>
      <c r="M9" s="29">
        <f t="shared" si="2"/>
        <v>18.75</v>
      </c>
      <c r="N9" s="23">
        <f t="shared" si="3"/>
        <v>24.375</v>
      </c>
      <c r="O9" s="45">
        <f t="shared" si="4"/>
        <v>12.5</v>
      </c>
      <c r="P9" s="45">
        <f t="shared" si="5"/>
        <v>16.25</v>
      </c>
      <c r="Q9" s="24">
        <f t="shared" si="6"/>
        <v>18.75</v>
      </c>
      <c r="R9" s="30">
        <f t="shared" si="7"/>
        <v>24.375</v>
      </c>
    </row>
    <row r="10" spans="1:21" ht="54" customHeight="1" x14ac:dyDescent="0.3">
      <c r="A10" s="65"/>
      <c r="B10" s="68"/>
      <c r="C10" s="17" t="s">
        <v>13</v>
      </c>
      <c r="D10" s="29">
        <v>20</v>
      </c>
      <c r="E10" s="23">
        <v>26</v>
      </c>
      <c r="F10" s="45">
        <f t="shared" si="8"/>
        <v>15</v>
      </c>
      <c r="G10" s="45">
        <f t="shared" si="0"/>
        <v>19.5</v>
      </c>
      <c r="H10" s="24">
        <v>18</v>
      </c>
      <c r="I10" s="30">
        <v>23.400000000000002</v>
      </c>
      <c r="K10" s="12">
        <f t="shared" si="9"/>
        <v>0.75</v>
      </c>
      <c r="L10" s="12">
        <f t="shared" si="1"/>
        <v>0.75</v>
      </c>
      <c r="M10" s="29">
        <f t="shared" si="2"/>
        <v>15</v>
      </c>
      <c r="N10" s="23">
        <f t="shared" si="3"/>
        <v>19.5</v>
      </c>
      <c r="O10" s="45">
        <f t="shared" si="4"/>
        <v>10</v>
      </c>
      <c r="P10" s="45">
        <f t="shared" si="5"/>
        <v>13</v>
      </c>
      <c r="Q10" s="24">
        <f t="shared" si="6"/>
        <v>15</v>
      </c>
      <c r="R10" s="30">
        <f t="shared" si="7"/>
        <v>19.5</v>
      </c>
    </row>
    <row r="11" spans="1:21" ht="54.75" customHeight="1" thickBot="1" x14ac:dyDescent="0.35">
      <c r="A11" s="66"/>
      <c r="B11" s="69"/>
      <c r="C11" s="18" t="s">
        <v>14</v>
      </c>
      <c r="D11" s="31">
        <v>15</v>
      </c>
      <c r="E11" s="32">
        <v>19.5</v>
      </c>
      <c r="F11" s="46">
        <f t="shared" si="8"/>
        <v>11.25</v>
      </c>
      <c r="G11" s="46">
        <f t="shared" si="0"/>
        <v>14.625</v>
      </c>
      <c r="H11" s="33">
        <v>13.5</v>
      </c>
      <c r="I11" s="34">
        <v>17.55</v>
      </c>
      <c r="K11" s="12">
        <f t="shared" si="9"/>
        <v>0.75</v>
      </c>
      <c r="L11" s="12">
        <f t="shared" si="1"/>
        <v>0.75</v>
      </c>
      <c r="M11" s="31">
        <f t="shared" si="2"/>
        <v>11.25</v>
      </c>
      <c r="N11" s="32">
        <f t="shared" si="3"/>
        <v>14.625</v>
      </c>
      <c r="O11" s="46">
        <f t="shared" si="4"/>
        <v>7.5</v>
      </c>
      <c r="P11" s="46">
        <f t="shared" si="5"/>
        <v>9.75</v>
      </c>
      <c r="Q11" s="33">
        <f t="shared" si="6"/>
        <v>11.25</v>
      </c>
      <c r="R11" s="34">
        <f t="shared" si="7"/>
        <v>14.625</v>
      </c>
    </row>
    <row r="12" spans="1:21" ht="45" customHeight="1" thickBot="1" x14ac:dyDescent="0.35">
      <c r="A12" s="64" t="s">
        <v>8</v>
      </c>
      <c r="B12" s="67" t="s">
        <v>1</v>
      </c>
      <c r="C12" s="19" t="s">
        <v>10</v>
      </c>
      <c r="D12" s="25">
        <v>40</v>
      </c>
      <c r="E12" s="26">
        <v>52</v>
      </c>
      <c r="F12" s="44">
        <f t="shared" si="8"/>
        <v>30</v>
      </c>
      <c r="G12" s="44">
        <f t="shared" si="0"/>
        <v>39</v>
      </c>
      <c r="H12" s="27">
        <v>36</v>
      </c>
      <c r="I12" s="28">
        <v>46.800000000000004</v>
      </c>
      <c r="K12" s="12">
        <f t="shared" si="9"/>
        <v>0.75</v>
      </c>
      <c r="L12" s="12">
        <f t="shared" si="1"/>
        <v>0.75</v>
      </c>
      <c r="M12" s="25">
        <f t="shared" si="2"/>
        <v>30</v>
      </c>
      <c r="N12" s="26">
        <f t="shared" si="3"/>
        <v>39</v>
      </c>
      <c r="O12" s="44">
        <f t="shared" si="4"/>
        <v>20</v>
      </c>
      <c r="P12" s="44">
        <f t="shared" si="5"/>
        <v>26</v>
      </c>
      <c r="Q12" s="27">
        <f t="shared" si="6"/>
        <v>30</v>
      </c>
      <c r="R12" s="28">
        <f t="shared" si="7"/>
        <v>39</v>
      </c>
    </row>
    <row r="13" spans="1:21" ht="50.25" customHeight="1" x14ac:dyDescent="0.3">
      <c r="A13" s="65"/>
      <c r="B13" s="68"/>
      <c r="C13" s="17" t="s">
        <v>11</v>
      </c>
      <c r="D13" s="29">
        <v>35</v>
      </c>
      <c r="E13" s="23">
        <v>45.5</v>
      </c>
      <c r="F13" s="45">
        <f t="shared" si="8"/>
        <v>26.25</v>
      </c>
      <c r="G13" s="45">
        <f t="shared" si="0"/>
        <v>34.125</v>
      </c>
      <c r="H13" s="24">
        <v>31.5</v>
      </c>
      <c r="I13" s="30">
        <v>40.950000000000003</v>
      </c>
      <c r="K13" s="12">
        <f t="shared" si="9"/>
        <v>0.75</v>
      </c>
      <c r="L13" s="12">
        <f t="shared" si="1"/>
        <v>0.75</v>
      </c>
      <c r="M13" s="29">
        <f t="shared" si="2"/>
        <v>26.25</v>
      </c>
      <c r="N13" s="23">
        <f t="shared" si="3"/>
        <v>34.125</v>
      </c>
      <c r="O13" s="45">
        <f t="shared" si="4"/>
        <v>17.5</v>
      </c>
      <c r="P13" s="45">
        <f t="shared" si="5"/>
        <v>22.75</v>
      </c>
      <c r="Q13" s="27">
        <f t="shared" si="6"/>
        <v>26.25</v>
      </c>
      <c r="R13" s="30">
        <f t="shared" si="7"/>
        <v>34.125</v>
      </c>
    </row>
    <row r="14" spans="1:21" ht="26.25" customHeight="1" x14ac:dyDescent="0.3">
      <c r="A14" s="65"/>
      <c r="B14" s="68"/>
      <c r="C14" s="17" t="s">
        <v>12</v>
      </c>
      <c r="D14" s="29">
        <v>30</v>
      </c>
      <c r="E14" s="23">
        <v>39</v>
      </c>
      <c r="F14" s="45">
        <f t="shared" si="8"/>
        <v>22.5</v>
      </c>
      <c r="G14" s="45">
        <f t="shared" si="0"/>
        <v>29.25</v>
      </c>
      <c r="H14" s="24">
        <v>27</v>
      </c>
      <c r="I14" s="30">
        <v>35.1</v>
      </c>
      <c r="K14" s="12">
        <f t="shared" si="9"/>
        <v>0.75</v>
      </c>
      <c r="L14" s="12">
        <f t="shared" si="1"/>
        <v>0.75</v>
      </c>
      <c r="M14" s="29">
        <f t="shared" si="2"/>
        <v>22.5</v>
      </c>
      <c r="N14" s="23">
        <f t="shared" si="3"/>
        <v>29.25</v>
      </c>
      <c r="O14" s="45">
        <f t="shared" si="4"/>
        <v>15</v>
      </c>
      <c r="P14" s="45">
        <f t="shared" si="5"/>
        <v>19.5</v>
      </c>
      <c r="Q14" s="24">
        <f t="shared" si="6"/>
        <v>22.5</v>
      </c>
      <c r="R14" s="30">
        <f t="shared" si="7"/>
        <v>29.25</v>
      </c>
    </row>
    <row r="15" spans="1:21" ht="45.75" customHeight="1" thickBot="1" x14ac:dyDescent="0.35">
      <c r="A15" s="65"/>
      <c r="B15" s="68"/>
      <c r="C15" s="17" t="s">
        <v>13</v>
      </c>
      <c r="D15" s="29">
        <v>25</v>
      </c>
      <c r="E15" s="23">
        <v>32.5</v>
      </c>
      <c r="F15" s="45">
        <f t="shared" si="8"/>
        <v>18.75</v>
      </c>
      <c r="G15" s="45">
        <f t="shared" si="0"/>
        <v>24.375</v>
      </c>
      <c r="H15" s="24">
        <v>22.5</v>
      </c>
      <c r="I15" s="30">
        <v>29.25</v>
      </c>
      <c r="K15" s="12">
        <f t="shared" si="9"/>
        <v>0.75</v>
      </c>
      <c r="L15" s="12">
        <f t="shared" si="1"/>
        <v>0.75</v>
      </c>
      <c r="M15" s="29">
        <f t="shared" si="2"/>
        <v>18.75</v>
      </c>
      <c r="N15" s="23">
        <f t="shared" si="3"/>
        <v>24.375</v>
      </c>
      <c r="O15" s="45">
        <f t="shared" si="4"/>
        <v>12.5</v>
      </c>
      <c r="P15" s="45">
        <f t="shared" si="5"/>
        <v>16.25</v>
      </c>
      <c r="Q15" s="24">
        <f t="shared" si="6"/>
        <v>18.75</v>
      </c>
      <c r="R15" s="30">
        <f t="shared" si="7"/>
        <v>24.375</v>
      </c>
    </row>
    <row r="16" spans="1:21" ht="48" customHeight="1" thickBot="1" x14ac:dyDescent="0.35">
      <c r="A16" s="66"/>
      <c r="B16" s="69"/>
      <c r="C16" s="18" t="s">
        <v>14</v>
      </c>
      <c r="D16" s="31">
        <v>20</v>
      </c>
      <c r="E16" s="32">
        <v>26</v>
      </c>
      <c r="F16" s="46">
        <f t="shared" si="8"/>
        <v>15</v>
      </c>
      <c r="G16" s="46">
        <f t="shared" si="0"/>
        <v>19.5</v>
      </c>
      <c r="H16" s="33">
        <v>18</v>
      </c>
      <c r="I16" s="34">
        <v>23.400000000000002</v>
      </c>
      <c r="K16" s="12">
        <f t="shared" si="9"/>
        <v>0.75</v>
      </c>
      <c r="L16" s="12">
        <f t="shared" si="1"/>
        <v>0.75</v>
      </c>
      <c r="M16" s="31">
        <f t="shared" si="2"/>
        <v>15</v>
      </c>
      <c r="N16" s="32">
        <f t="shared" si="3"/>
        <v>19.5</v>
      </c>
      <c r="O16" s="46">
        <f t="shared" si="4"/>
        <v>10</v>
      </c>
      <c r="P16" s="46">
        <f t="shared" si="5"/>
        <v>13</v>
      </c>
      <c r="Q16" s="27">
        <f t="shared" si="6"/>
        <v>15</v>
      </c>
      <c r="R16" s="34">
        <f t="shared" si="7"/>
        <v>19.5</v>
      </c>
    </row>
    <row r="17" spans="1:18" ht="38.25" customHeight="1" thickBot="1" x14ac:dyDescent="0.35">
      <c r="A17" s="65" t="s">
        <v>9</v>
      </c>
      <c r="B17" s="68" t="s">
        <v>6</v>
      </c>
      <c r="C17" s="16" t="s">
        <v>10</v>
      </c>
      <c r="D17" s="41">
        <v>45</v>
      </c>
      <c r="E17" s="21">
        <v>58.5</v>
      </c>
      <c r="F17" s="47">
        <f t="shared" si="8"/>
        <v>33.75</v>
      </c>
      <c r="G17" s="47">
        <f t="shared" si="0"/>
        <v>43.875</v>
      </c>
      <c r="H17" s="22">
        <v>40.5</v>
      </c>
      <c r="I17" s="43">
        <v>52.65</v>
      </c>
      <c r="K17" s="12">
        <f t="shared" si="9"/>
        <v>0.75</v>
      </c>
      <c r="L17" s="12">
        <f t="shared" si="1"/>
        <v>0.75</v>
      </c>
      <c r="M17" s="25">
        <f t="shared" si="2"/>
        <v>33.75</v>
      </c>
      <c r="N17" s="26">
        <f t="shared" si="3"/>
        <v>43.875</v>
      </c>
      <c r="O17" s="44">
        <f t="shared" si="4"/>
        <v>22.5</v>
      </c>
      <c r="P17" s="44">
        <f t="shared" si="5"/>
        <v>29.25</v>
      </c>
      <c r="Q17" s="27">
        <f t="shared" si="6"/>
        <v>33.75</v>
      </c>
      <c r="R17" s="28">
        <f t="shared" si="7"/>
        <v>43.875</v>
      </c>
    </row>
    <row r="18" spans="1:18" ht="45.75" customHeight="1" x14ac:dyDescent="0.3">
      <c r="A18" s="65"/>
      <c r="B18" s="68"/>
      <c r="C18" s="17" t="s">
        <v>11</v>
      </c>
      <c r="D18" s="29">
        <v>40</v>
      </c>
      <c r="E18" s="23">
        <v>52</v>
      </c>
      <c r="F18" s="45">
        <f t="shared" si="8"/>
        <v>30</v>
      </c>
      <c r="G18" s="45">
        <f t="shared" si="0"/>
        <v>39</v>
      </c>
      <c r="H18" s="24">
        <v>36</v>
      </c>
      <c r="I18" s="30">
        <v>46.800000000000004</v>
      </c>
      <c r="K18" s="12">
        <f t="shared" si="9"/>
        <v>0.75</v>
      </c>
      <c r="L18" s="12">
        <f t="shared" si="1"/>
        <v>0.75</v>
      </c>
      <c r="M18" s="29">
        <f t="shared" si="2"/>
        <v>30</v>
      </c>
      <c r="N18" s="23">
        <f t="shared" si="3"/>
        <v>39</v>
      </c>
      <c r="O18" s="45">
        <f t="shared" si="4"/>
        <v>20</v>
      </c>
      <c r="P18" s="45">
        <f t="shared" si="5"/>
        <v>26</v>
      </c>
      <c r="Q18" s="27">
        <f t="shared" si="6"/>
        <v>30</v>
      </c>
      <c r="R18" s="30">
        <f t="shared" si="7"/>
        <v>39</v>
      </c>
    </row>
    <row r="19" spans="1:18" ht="41.4" x14ac:dyDescent="0.3">
      <c r="A19" s="65"/>
      <c r="B19" s="68"/>
      <c r="C19" s="17" t="s">
        <v>12</v>
      </c>
      <c r="D19" s="29">
        <v>35</v>
      </c>
      <c r="E19" s="23">
        <v>45.5</v>
      </c>
      <c r="F19" s="45">
        <f t="shared" si="8"/>
        <v>26.25</v>
      </c>
      <c r="G19" s="45">
        <f t="shared" si="0"/>
        <v>34.125</v>
      </c>
      <c r="H19" s="24">
        <v>31.5</v>
      </c>
      <c r="I19" s="30">
        <v>40.950000000000003</v>
      </c>
      <c r="K19" s="12">
        <f t="shared" si="9"/>
        <v>0.75</v>
      </c>
      <c r="L19" s="12">
        <f t="shared" si="1"/>
        <v>0.75</v>
      </c>
      <c r="M19" s="29">
        <f t="shared" si="2"/>
        <v>26.25</v>
      </c>
      <c r="N19" s="23">
        <f t="shared" si="3"/>
        <v>34.125</v>
      </c>
      <c r="O19" s="45">
        <f t="shared" si="4"/>
        <v>17.5</v>
      </c>
      <c r="P19" s="45">
        <f t="shared" si="5"/>
        <v>22.75</v>
      </c>
      <c r="Q19" s="24">
        <f t="shared" si="6"/>
        <v>26.25</v>
      </c>
      <c r="R19" s="30">
        <f t="shared" si="7"/>
        <v>34.125</v>
      </c>
    </row>
    <row r="20" spans="1:18" ht="41.4" x14ac:dyDescent="0.3">
      <c r="A20" s="65"/>
      <c r="B20" s="68"/>
      <c r="C20" s="17" t="s">
        <v>13</v>
      </c>
      <c r="D20" s="29">
        <v>30</v>
      </c>
      <c r="E20" s="23">
        <v>39</v>
      </c>
      <c r="F20" s="45">
        <f t="shared" si="8"/>
        <v>22.5</v>
      </c>
      <c r="G20" s="45">
        <f t="shared" si="0"/>
        <v>29.25</v>
      </c>
      <c r="H20" s="24">
        <v>27</v>
      </c>
      <c r="I20" s="30">
        <v>35.1</v>
      </c>
      <c r="K20" s="12">
        <f t="shared" si="9"/>
        <v>0.75</v>
      </c>
      <c r="L20" s="12">
        <f t="shared" si="1"/>
        <v>0.75</v>
      </c>
      <c r="M20" s="29">
        <f t="shared" si="2"/>
        <v>22.5</v>
      </c>
      <c r="N20" s="23">
        <f t="shared" si="3"/>
        <v>29.25</v>
      </c>
      <c r="O20" s="45">
        <f t="shared" si="4"/>
        <v>15</v>
      </c>
      <c r="P20" s="45">
        <f t="shared" si="5"/>
        <v>19.5</v>
      </c>
      <c r="Q20" s="24">
        <f t="shared" si="6"/>
        <v>22.5</v>
      </c>
      <c r="R20" s="30">
        <f t="shared" si="7"/>
        <v>29.25</v>
      </c>
    </row>
    <row r="21" spans="1:18" ht="57" customHeight="1" thickBot="1" x14ac:dyDescent="0.35">
      <c r="A21" s="66"/>
      <c r="B21" s="69"/>
      <c r="C21" s="18" t="s">
        <v>14</v>
      </c>
      <c r="D21" s="31">
        <v>25</v>
      </c>
      <c r="E21" s="32">
        <v>32.5</v>
      </c>
      <c r="F21" s="46">
        <f t="shared" si="8"/>
        <v>18.75</v>
      </c>
      <c r="G21" s="46">
        <f t="shared" si="0"/>
        <v>24.375</v>
      </c>
      <c r="H21" s="33">
        <v>22.5</v>
      </c>
      <c r="I21" s="34">
        <v>29.25</v>
      </c>
      <c r="K21" s="12">
        <f t="shared" si="9"/>
        <v>0.75</v>
      </c>
      <c r="L21" s="12">
        <f t="shared" si="1"/>
        <v>0.75</v>
      </c>
      <c r="M21" s="31">
        <f t="shared" si="2"/>
        <v>18.75</v>
      </c>
      <c r="N21" s="32">
        <f t="shared" si="3"/>
        <v>24.375</v>
      </c>
      <c r="O21" s="46">
        <f t="shared" si="4"/>
        <v>12.5</v>
      </c>
      <c r="P21" s="46">
        <f t="shared" si="5"/>
        <v>16.25</v>
      </c>
      <c r="Q21" s="24">
        <f t="shared" si="6"/>
        <v>18.75</v>
      </c>
      <c r="R21" s="34">
        <f t="shared" si="7"/>
        <v>24.375</v>
      </c>
    </row>
    <row r="22" spans="1:18" x14ac:dyDescent="0.3">
      <c r="A22" s="5"/>
      <c r="B22" s="5"/>
      <c r="C22" s="5"/>
      <c r="D22" s="5"/>
      <c r="E22" s="5"/>
      <c r="F22" s="6"/>
      <c r="G22" s="6"/>
      <c r="H22" s="6"/>
      <c r="I22" s="6"/>
      <c r="K22" s="12"/>
      <c r="L22" s="12"/>
      <c r="R22" s="1"/>
    </row>
    <row r="23" spans="1:18" ht="35.25" customHeight="1" thickBot="1" x14ac:dyDescent="0.35">
      <c r="A23" s="75" t="s">
        <v>22</v>
      </c>
      <c r="B23" s="75"/>
      <c r="C23" s="75"/>
      <c r="D23" s="75"/>
      <c r="E23" s="75"/>
      <c r="F23" s="75"/>
      <c r="G23" s="75"/>
      <c r="H23" s="75"/>
      <c r="I23" s="75"/>
      <c r="K23" s="12"/>
      <c r="L23" s="12"/>
      <c r="M23" s="56" t="s">
        <v>29</v>
      </c>
      <c r="N23" s="56"/>
      <c r="O23" s="56"/>
      <c r="P23" s="56"/>
      <c r="Q23" s="56"/>
      <c r="R23" s="56"/>
    </row>
    <row r="24" spans="1:18" ht="26.25" customHeight="1" x14ac:dyDescent="0.3">
      <c r="A24" s="70" t="s">
        <v>3</v>
      </c>
      <c r="B24" s="71"/>
      <c r="C24" s="62" t="s">
        <v>18</v>
      </c>
      <c r="D24" s="78" t="s">
        <v>2</v>
      </c>
      <c r="E24" s="58"/>
      <c r="F24" s="59" t="s">
        <v>23</v>
      </c>
      <c r="G24" s="58"/>
      <c r="H24" s="59" t="s">
        <v>21</v>
      </c>
      <c r="I24" s="60"/>
      <c r="K24" s="12"/>
      <c r="L24" s="12"/>
      <c r="M24" s="57" t="s">
        <v>25</v>
      </c>
      <c r="N24" s="58"/>
      <c r="O24" s="59" t="s">
        <v>23</v>
      </c>
      <c r="P24" s="58"/>
      <c r="Q24" s="59" t="s">
        <v>21</v>
      </c>
      <c r="R24" s="60"/>
    </row>
    <row r="25" spans="1:18" ht="60.75" customHeight="1" thickBot="1" x14ac:dyDescent="0.35">
      <c r="A25" s="72"/>
      <c r="B25" s="73"/>
      <c r="C25" s="63"/>
      <c r="D25" s="38" t="s">
        <v>20</v>
      </c>
      <c r="E25" s="20" t="s">
        <v>4</v>
      </c>
      <c r="F25" s="20" t="s">
        <v>5</v>
      </c>
      <c r="G25" s="20" t="s">
        <v>4</v>
      </c>
      <c r="H25" s="20" t="s">
        <v>5</v>
      </c>
      <c r="I25" s="39" t="s">
        <v>4</v>
      </c>
      <c r="K25" s="12"/>
      <c r="L25" s="12"/>
      <c r="M25" s="20" t="s">
        <v>5</v>
      </c>
      <c r="N25" s="20" t="s">
        <v>4</v>
      </c>
      <c r="O25" s="20" t="s">
        <v>5</v>
      </c>
      <c r="P25" s="20" t="s">
        <v>4</v>
      </c>
      <c r="Q25" s="20" t="s">
        <v>5</v>
      </c>
      <c r="R25" s="39" t="s">
        <v>4</v>
      </c>
    </row>
    <row r="26" spans="1:18" ht="26.25" customHeight="1" thickBot="1" x14ac:dyDescent="0.35">
      <c r="A26" s="79" t="s">
        <v>7</v>
      </c>
      <c r="B26" s="64" t="s">
        <v>0</v>
      </c>
      <c r="C26" s="8" t="s">
        <v>10</v>
      </c>
      <c r="D26" s="25">
        <v>25</v>
      </c>
      <c r="E26" s="26">
        <v>32.5</v>
      </c>
      <c r="F26" s="44">
        <f>D26*(1-0.25)</f>
        <v>18.75</v>
      </c>
      <c r="G26" s="44">
        <f>E26*(1-0.25)</f>
        <v>24.375</v>
      </c>
      <c r="H26" s="27">
        <v>22.5</v>
      </c>
      <c r="I26" s="35">
        <v>29.25</v>
      </c>
      <c r="K26" s="12">
        <f>F26/D26</f>
        <v>0.75</v>
      </c>
      <c r="L26" s="12">
        <f t="shared" si="1"/>
        <v>0.75</v>
      </c>
      <c r="M26" s="25">
        <f>D26-(D26*25%)</f>
        <v>18.75</v>
      </c>
      <c r="N26" s="26">
        <f>M26+(M26*30%)</f>
        <v>24.375</v>
      </c>
      <c r="O26" s="44">
        <f>D26-(D26*50%)</f>
        <v>12.5</v>
      </c>
      <c r="P26" s="44">
        <f>O26+(O26*30%)</f>
        <v>16.25</v>
      </c>
      <c r="Q26" s="27">
        <f>D26-(D26*25%)</f>
        <v>18.75</v>
      </c>
      <c r="R26" s="35">
        <f>Q26+(Q26*30%)</f>
        <v>24.375</v>
      </c>
    </row>
    <row r="27" spans="1:18" ht="26.25" customHeight="1" x14ac:dyDescent="0.3">
      <c r="A27" s="76"/>
      <c r="B27" s="65"/>
      <c r="C27" s="9" t="s">
        <v>11</v>
      </c>
      <c r="D27" s="29">
        <v>21</v>
      </c>
      <c r="E27" s="23">
        <v>27.3</v>
      </c>
      <c r="F27" s="45">
        <f>D27*(1-0.25)</f>
        <v>15.75</v>
      </c>
      <c r="G27" s="45">
        <f t="shared" ref="G27:G40" si="10">E27*(1-0.25)</f>
        <v>20.475000000000001</v>
      </c>
      <c r="H27" s="24">
        <v>18.900000000000002</v>
      </c>
      <c r="I27" s="36">
        <v>24.570000000000004</v>
      </c>
      <c r="K27" s="12">
        <f>F27/D27</f>
        <v>0.75</v>
      </c>
      <c r="L27" s="12">
        <f t="shared" si="1"/>
        <v>0.75</v>
      </c>
      <c r="M27" s="29">
        <f t="shared" ref="M27:M40" si="11">D27-(D27*25%)</f>
        <v>15.75</v>
      </c>
      <c r="N27" s="23">
        <f t="shared" ref="N27:N40" si="12">M27+(M27*30%)</f>
        <v>20.475000000000001</v>
      </c>
      <c r="O27" s="45">
        <f t="shared" ref="O27:O40" si="13">D27-(D27*50%)</f>
        <v>10.5</v>
      </c>
      <c r="P27" s="45">
        <f t="shared" ref="P27:P40" si="14">O27+(O27*30%)</f>
        <v>13.65</v>
      </c>
      <c r="Q27" s="27">
        <f t="shared" ref="Q27:Q40" si="15">D27-(D27*25%)</f>
        <v>15.75</v>
      </c>
      <c r="R27" s="36">
        <f t="shared" ref="R27:R40" si="16">Q27+(Q27*30%)</f>
        <v>20.475000000000001</v>
      </c>
    </row>
    <row r="28" spans="1:18" ht="26.25" customHeight="1" x14ac:dyDescent="0.3">
      <c r="A28" s="76"/>
      <c r="B28" s="65"/>
      <c r="C28" s="9" t="s">
        <v>12</v>
      </c>
      <c r="D28" s="29">
        <v>18</v>
      </c>
      <c r="E28" s="23">
        <v>23.400000000000002</v>
      </c>
      <c r="F28" s="45">
        <f t="shared" ref="F28:F40" si="17">D28*(1-0.25)</f>
        <v>13.5</v>
      </c>
      <c r="G28" s="45">
        <f t="shared" si="10"/>
        <v>17.55</v>
      </c>
      <c r="H28" s="24">
        <v>16.2</v>
      </c>
      <c r="I28" s="36">
        <v>21.06</v>
      </c>
      <c r="K28" s="12">
        <f t="shared" ref="K28:K40" si="18">F28/D28</f>
        <v>0.75</v>
      </c>
      <c r="L28" s="12">
        <f t="shared" si="1"/>
        <v>0.75</v>
      </c>
      <c r="M28" s="29">
        <f t="shared" si="11"/>
        <v>13.5</v>
      </c>
      <c r="N28" s="23">
        <f t="shared" si="12"/>
        <v>17.55</v>
      </c>
      <c r="O28" s="45">
        <f t="shared" si="13"/>
        <v>9</v>
      </c>
      <c r="P28" s="45">
        <f t="shared" si="14"/>
        <v>11.7</v>
      </c>
      <c r="Q28" s="24">
        <f t="shared" si="15"/>
        <v>13.5</v>
      </c>
      <c r="R28" s="36">
        <f t="shared" si="16"/>
        <v>17.55</v>
      </c>
    </row>
    <row r="29" spans="1:18" ht="54" customHeight="1" thickBot="1" x14ac:dyDescent="0.35">
      <c r="A29" s="76"/>
      <c r="B29" s="65"/>
      <c r="C29" s="9" t="s">
        <v>13</v>
      </c>
      <c r="D29" s="29">
        <v>14</v>
      </c>
      <c r="E29" s="23">
        <v>18.2</v>
      </c>
      <c r="F29" s="45">
        <f t="shared" si="17"/>
        <v>10.5</v>
      </c>
      <c r="G29" s="45">
        <f t="shared" si="10"/>
        <v>13.649999999999999</v>
      </c>
      <c r="H29" s="24">
        <v>12.6</v>
      </c>
      <c r="I29" s="36">
        <v>16.38</v>
      </c>
      <c r="K29" s="12">
        <f t="shared" si="18"/>
        <v>0.75</v>
      </c>
      <c r="L29" s="12">
        <f t="shared" si="1"/>
        <v>0.75</v>
      </c>
      <c r="M29" s="29">
        <f t="shared" si="11"/>
        <v>10.5</v>
      </c>
      <c r="N29" s="23">
        <f t="shared" si="12"/>
        <v>13.65</v>
      </c>
      <c r="O29" s="45">
        <f t="shared" si="13"/>
        <v>7</v>
      </c>
      <c r="P29" s="45">
        <f t="shared" si="14"/>
        <v>9.1</v>
      </c>
      <c r="Q29" s="33">
        <f t="shared" si="15"/>
        <v>10.5</v>
      </c>
      <c r="R29" s="36">
        <f t="shared" si="16"/>
        <v>13.65</v>
      </c>
    </row>
    <row r="30" spans="1:18" ht="54.75" customHeight="1" thickBot="1" x14ac:dyDescent="0.35">
      <c r="A30" s="77"/>
      <c r="B30" s="66"/>
      <c r="C30" s="10" t="s">
        <v>14</v>
      </c>
      <c r="D30" s="31">
        <v>11</v>
      </c>
      <c r="E30" s="32">
        <v>14.3</v>
      </c>
      <c r="F30" s="46">
        <f t="shared" si="17"/>
        <v>8.25</v>
      </c>
      <c r="G30" s="46">
        <f t="shared" si="10"/>
        <v>10.725000000000001</v>
      </c>
      <c r="H30" s="33">
        <v>9.9</v>
      </c>
      <c r="I30" s="37">
        <v>12.870000000000001</v>
      </c>
      <c r="K30" s="12">
        <f t="shared" si="18"/>
        <v>0.75</v>
      </c>
      <c r="L30" s="12">
        <f t="shared" si="1"/>
        <v>0.75000000000000011</v>
      </c>
      <c r="M30" s="31">
        <f t="shared" si="11"/>
        <v>8.25</v>
      </c>
      <c r="N30" s="32">
        <f t="shared" si="12"/>
        <v>10.725</v>
      </c>
      <c r="O30" s="46">
        <f t="shared" si="13"/>
        <v>5.5</v>
      </c>
      <c r="P30" s="46">
        <f t="shared" si="14"/>
        <v>7.15</v>
      </c>
      <c r="Q30" s="27">
        <f t="shared" si="15"/>
        <v>8.25</v>
      </c>
      <c r="R30" s="37">
        <f t="shared" si="16"/>
        <v>10.725</v>
      </c>
    </row>
    <row r="31" spans="1:18" ht="45" customHeight="1" thickBot="1" x14ac:dyDescent="0.35">
      <c r="A31" s="64" t="s">
        <v>8</v>
      </c>
      <c r="B31" s="67" t="s">
        <v>1</v>
      </c>
      <c r="C31" s="8" t="s">
        <v>10</v>
      </c>
      <c r="D31" s="25">
        <v>28</v>
      </c>
      <c r="E31" s="26">
        <v>36.4</v>
      </c>
      <c r="F31" s="44">
        <f t="shared" si="17"/>
        <v>21</v>
      </c>
      <c r="G31" s="44">
        <f t="shared" si="10"/>
        <v>27.299999999999997</v>
      </c>
      <c r="H31" s="27">
        <v>25.2</v>
      </c>
      <c r="I31" s="35">
        <v>32.76</v>
      </c>
      <c r="K31" s="12">
        <f t="shared" si="18"/>
        <v>0.75</v>
      </c>
      <c r="L31" s="12">
        <f t="shared" si="1"/>
        <v>0.75</v>
      </c>
      <c r="M31" s="25">
        <f t="shared" si="11"/>
        <v>21</v>
      </c>
      <c r="N31" s="26">
        <f t="shared" si="12"/>
        <v>27.3</v>
      </c>
      <c r="O31" s="44">
        <f t="shared" si="13"/>
        <v>14</v>
      </c>
      <c r="P31" s="44">
        <f t="shared" si="14"/>
        <v>18.2</v>
      </c>
      <c r="Q31" s="27">
        <f t="shared" si="15"/>
        <v>21</v>
      </c>
      <c r="R31" s="35">
        <f t="shared" si="16"/>
        <v>27.3</v>
      </c>
    </row>
    <row r="32" spans="1:18" ht="50.25" customHeight="1" x14ac:dyDescent="0.3">
      <c r="A32" s="65"/>
      <c r="B32" s="68"/>
      <c r="C32" s="9" t="s">
        <v>11</v>
      </c>
      <c r="D32" s="29">
        <v>25</v>
      </c>
      <c r="E32" s="23">
        <v>32.5</v>
      </c>
      <c r="F32" s="45">
        <f t="shared" si="17"/>
        <v>18.75</v>
      </c>
      <c r="G32" s="45">
        <f t="shared" si="10"/>
        <v>24.375</v>
      </c>
      <c r="H32" s="24">
        <v>22.5</v>
      </c>
      <c r="I32" s="36">
        <v>29.25</v>
      </c>
      <c r="K32" s="12">
        <f t="shared" si="18"/>
        <v>0.75</v>
      </c>
      <c r="L32" s="12">
        <f t="shared" si="1"/>
        <v>0.75</v>
      </c>
      <c r="M32" s="29">
        <f t="shared" si="11"/>
        <v>18.75</v>
      </c>
      <c r="N32" s="23">
        <f t="shared" si="12"/>
        <v>24.375</v>
      </c>
      <c r="O32" s="45">
        <f t="shared" si="13"/>
        <v>12.5</v>
      </c>
      <c r="P32" s="45">
        <f t="shared" si="14"/>
        <v>16.25</v>
      </c>
      <c r="Q32" s="27">
        <f t="shared" si="15"/>
        <v>18.75</v>
      </c>
      <c r="R32" s="36">
        <f t="shared" si="16"/>
        <v>24.375</v>
      </c>
    </row>
    <row r="33" spans="1:21" ht="26.25" customHeight="1" x14ac:dyDescent="0.3">
      <c r="A33" s="65"/>
      <c r="B33" s="68"/>
      <c r="C33" s="9" t="s">
        <v>12</v>
      </c>
      <c r="D33" s="29">
        <v>21</v>
      </c>
      <c r="E33" s="23">
        <v>27.3</v>
      </c>
      <c r="F33" s="45">
        <f t="shared" si="17"/>
        <v>15.75</v>
      </c>
      <c r="G33" s="45">
        <f t="shared" si="10"/>
        <v>20.475000000000001</v>
      </c>
      <c r="H33" s="24">
        <v>18.900000000000002</v>
      </c>
      <c r="I33" s="36">
        <v>24.570000000000004</v>
      </c>
      <c r="K33" s="12">
        <f t="shared" si="18"/>
        <v>0.75</v>
      </c>
      <c r="L33" s="12">
        <f t="shared" si="1"/>
        <v>0.75</v>
      </c>
      <c r="M33" s="29">
        <f t="shared" si="11"/>
        <v>15.75</v>
      </c>
      <c r="N33" s="23">
        <f t="shared" si="12"/>
        <v>20.475000000000001</v>
      </c>
      <c r="O33" s="45">
        <f t="shared" si="13"/>
        <v>10.5</v>
      </c>
      <c r="P33" s="45">
        <f t="shared" si="14"/>
        <v>13.65</v>
      </c>
      <c r="Q33" s="24">
        <f t="shared" si="15"/>
        <v>15.75</v>
      </c>
      <c r="R33" s="36">
        <f t="shared" si="16"/>
        <v>20.475000000000001</v>
      </c>
    </row>
    <row r="34" spans="1:21" ht="45.75" customHeight="1" thickBot="1" x14ac:dyDescent="0.35">
      <c r="A34" s="65"/>
      <c r="B34" s="68"/>
      <c r="C34" s="9" t="s">
        <v>13</v>
      </c>
      <c r="D34" s="29">
        <v>18</v>
      </c>
      <c r="E34" s="23">
        <v>23.400000000000002</v>
      </c>
      <c r="F34" s="45">
        <f t="shared" si="17"/>
        <v>13.5</v>
      </c>
      <c r="G34" s="45">
        <f t="shared" si="10"/>
        <v>17.55</v>
      </c>
      <c r="H34" s="24">
        <v>16.2</v>
      </c>
      <c r="I34" s="36">
        <v>21.06</v>
      </c>
      <c r="K34" s="12">
        <f t="shared" si="18"/>
        <v>0.75</v>
      </c>
      <c r="L34" s="12">
        <f t="shared" si="1"/>
        <v>0.75</v>
      </c>
      <c r="M34" s="29">
        <f t="shared" si="11"/>
        <v>13.5</v>
      </c>
      <c r="N34" s="23">
        <f t="shared" si="12"/>
        <v>17.55</v>
      </c>
      <c r="O34" s="45">
        <f t="shared" si="13"/>
        <v>9</v>
      </c>
      <c r="P34" s="45">
        <f t="shared" si="14"/>
        <v>11.7</v>
      </c>
      <c r="Q34" s="33">
        <f t="shared" si="15"/>
        <v>13.5</v>
      </c>
      <c r="R34" s="36">
        <f t="shared" si="16"/>
        <v>17.55</v>
      </c>
    </row>
    <row r="35" spans="1:21" ht="48" customHeight="1" thickBot="1" x14ac:dyDescent="0.35">
      <c r="A35" s="66"/>
      <c r="B35" s="69"/>
      <c r="C35" s="10" t="s">
        <v>14</v>
      </c>
      <c r="D35" s="31">
        <v>14</v>
      </c>
      <c r="E35" s="32">
        <v>18.2</v>
      </c>
      <c r="F35" s="46">
        <f t="shared" si="17"/>
        <v>10.5</v>
      </c>
      <c r="G35" s="46">
        <f t="shared" si="10"/>
        <v>13.649999999999999</v>
      </c>
      <c r="H35" s="33">
        <v>12.6</v>
      </c>
      <c r="I35" s="37">
        <v>16.38</v>
      </c>
      <c r="K35" s="12">
        <f t="shared" si="18"/>
        <v>0.75</v>
      </c>
      <c r="L35" s="12">
        <f t="shared" si="1"/>
        <v>0.75</v>
      </c>
      <c r="M35" s="31">
        <f t="shared" si="11"/>
        <v>10.5</v>
      </c>
      <c r="N35" s="32">
        <f t="shared" si="12"/>
        <v>13.65</v>
      </c>
      <c r="O35" s="46">
        <f t="shared" si="13"/>
        <v>7</v>
      </c>
      <c r="P35" s="46">
        <f t="shared" si="14"/>
        <v>9.1</v>
      </c>
      <c r="Q35" s="27">
        <f t="shared" si="15"/>
        <v>10.5</v>
      </c>
      <c r="R35" s="37">
        <f t="shared" si="16"/>
        <v>13.65</v>
      </c>
    </row>
    <row r="36" spans="1:21" ht="38.25" customHeight="1" thickBot="1" x14ac:dyDescent="0.35">
      <c r="A36" s="76" t="s">
        <v>9</v>
      </c>
      <c r="B36" s="65" t="s">
        <v>6</v>
      </c>
      <c r="C36" s="40" t="s">
        <v>10</v>
      </c>
      <c r="D36" s="41">
        <v>32</v>
      </c>
      <c r="E36" s="21">
        <v>41.6</v>
      </c>
      <c r="F36" s="47">
        <f t="shared" si="17"/>
        <v>24</v>
      </c>
      <c r="G36" s="47">
        <f t="shared" si="10"/>
        <v>31.200000000000003</v>
      </c>
      <c r="H36" s="22">
        <v>28.8</v>
      </c>
      <c r="I36" s="42">
        <v>37.440000000000005</v>
      </c>
      <c r="K36" s="12">
        <f t="shared" si="18"/>
        <v>0.75</v>
      </c>
      <c r="L36" s="12">
        <f t="shared" si="1"/>
        <v>0.75</v>
      </c>
      <c r="M36" s="25">
        <f t="shared" si="11"/>
        <v>24</v>
      </c>
      <c r="N36" s="26">
        <f t="shared" si="12"/>
        <v>31.2</v>
      </c>
      <c r="O36" s="44">
        <f t="shared" si="13"/>
        <v>16</v>
      </c>
      <c r="P36" s="44">
        <f t="shared" si="14"/>
        <v>20.8</v>
      </c>
      <c r="Q36" s="27">
        <f t="shared" si="15"/>
        <v>24</v>
      </c>
      <c r="R36" s="35">
        <f t="shared" si="16"/>
        <v>31.2</v>
      </c>
    </row>
    <row r="37" spans="1:21" ht="45.75" customHeight="1" x14ac:dyDescent="0.3">
      <c r="A37" s="76"/>
      <c r="B37" s="65"/>
      <c r="C37" s="9" t="s">
        <v>11</v>
      </c>
      <c r="D37" s="29">
        <v>28</v>
      </c>
      <c r="E37" s="23">
        <v>36.4</v>
      </c>
      <c r="F37" s="45">
        <f t="shared" si="17"/>
        <v>21</v>
      </c>
      <c r="G37" s="45">
        <f t="shared" si="10"/>
        <v>27.299999999999997</v>
      </c>
      <c r="H37" s="24">
        <v>25.2</v>
      </c>
      <c r="I37" s="36">
        <v>32.76</v>
      </c>
      <c r="K37" s="12">
        <f t="shared" si="18"/>
        <v>0.75</v>
      </c>
      <c r="L37" s="12">
        <f t="shared" si="1"/>
        <v>0.75</v>
      </c>
      <c r="M37" s="29">
        <f t="shared" si="11"/>
        <v>21</v>
      </c>
      <c r="N37" s="23">
        <f t="shared" si="12"/>
        <v>27.3</v>
      </c>
      <c r="O37" s="45">
        <f t="shared" si="13"/>
        <v>14</v>
      </c>
      <c r="P37" s="45">
        <f t="shared" si="14"/>
        <v>18.2</v>
      </c>
      <c r="Q37" s="27">
        <f t="shared" si="15"/>
        <v>21</v>
      </c>
      <c r="R37" s="36">
        <f t="shared" si="16"/>
        <v>27.3</v>
      </c>
    </row>
    <row r="38" spans="1:21" ht="41.4" x14ac:dyDescent="0.3">
      <c r="A38" s="76"/>
      <c r="B38" s="65"/>
      <c r="C38" s="9" t="s">
        <v>12</v>
      </c>
      <c r="D38" s="29">
        <v>25</v>
      </c>
      <c r="E38" s="23">
        <v>32.5</v>
      </c>
      <c r="F38" s="45">
        <f t="shared" si="17"/>
        <v>18.75</v>
      </c>
      <c r="G38" s="45">
        <f t="shared" si="10"/>
        <v>24.375</v>
      </c>
      <c r="H38" s="24">
        <v>22.5</v>
      </c>
      <c r="I38" s="36">
        <v>29.25</v>
      </c>
      <c r="K38" s="12">
        <f t="shared" si="18"/>
        <v>0.75</v>
      </c>
      <c r="L38" s="12">
        <f t="shared" si="1"/>
        <v>0.75</v>
      </c>
      <c r="M38" s="29">
        <f t="shared" si="11"/>
        <v>18.75</v>
      </c>
      <c r="N38" s="23">
        <f t="shared" si="12"/>
        <v>24.375</v>
      </c>
      <c r="O38" s="45">
        <f t="shared" si="13"/>
        <v>12.5</v>
      </c>
      <c r="P38" s="45">
        <f t="shared" si="14"/>
        <v>16.25</v>
      </c>
      <c r="Q38" s="24">
        <f t="shared" si="15"/>
        <v>18.75</v>
      </c>
      <c r="R38" s="36">
        <f t="shared" si="16"/>
        <v>24.375</v>
      </c>
    </row>
    <row r="39" spans="1:21" ht="42" thickBot="1" x14ac:dyDescent="0.35">
      <c r="A39" s="76"/>
      <c r="B39" s="65"/>
      <c r="C39" s="9" t="s">
        <v>13</v>
      </c>
      <c r="D39" s="29">
        <v>21</v>
      </c>
      <c r="E39" s="23">
        <v>27.3</v>
      </c>
      <c r="F39" s="45">
        <f t="shared" si="17"/>
        <v>15.75</v>
      </c>
      <c r="G39" s="45">
        <f t="shared" si="10"/>
        <v>20.475000000000001</v>
      </c>
      <c r="H39" s="24">
        <v>18.900000000000002</v>
      </c>
      <c r="I39" s="36">
        <v>24.570000000000004</v>
      </c>
      <c r="K39" s="12">
        <f t="shared" si="18"/>
        <v>0.75</v>
      </c>
      <c r="L39" s="12">
        <f t="shared" si="1"/>
        <v>0.75</v>
      </c>
      <c r="M39" s="29">
        <f t="shared" si="11"/>
        <v>15.75</v>
      </c>
      <c r="N39" s="23">
        <f t="shared" si="12"/>
        <v>20.475000000000001</v>
      </c>
      <c r="O39" s="45">
        <f t="shared" si="13"/>
        <v>10.5</v>
      </c>
      <c r="P39" s="45">
        <f t="shared" si="14"/>
        <v>13.65</v>
      </c>
      <c r="Q39" s="33">
        <f t="shared" si="15"/>
        <v>15.75</v>
      </c>
      <c r="R39" s="36">
        <f t="shared" si="16"/>
        <v>20.475000000000001</v>
      </c>
    </row>
    <row r="40" spans="1:21" ht="57" customHeight="1" thickBot="1" x14ac:dyDescent="0.35">
      <c r="A40" s="77"/>
      <c r="B40" s="66"/>
      <c r="C40" s="10" t="s">
        <v>14</v>
      </c>
      <c r="D40" s="31">
        <v>18</v>
      </c>
      <c r="E40" s="32">
        <v>23.400000000000002</v>
      </c>
      <c r="F40" s="46">
        <f t="shared" si="17"/>
        <v>13.5</v>
      </c>
      <c r="G40" s="46">
        <f t="shared" si="10"/>
        <v>17.55</v>
      </c>
      <c r="H40" s="33">
        <v>16.2</v>
      </c>
      <c r="I40" s="37">
        <v>21.06</v>
      </c>
      <c r="K40" s="12">
        <f t="shared" si="18"/>
        <v>0.75</v>
      </c>
      <c r="L40" s="12">
        <f t="shared" si="1"/>
        <v>0.75</v>
      </c>
      <c r="M40" s="31">
        <f t="shared" si="11"/>
        <v>13.5</v>
      </c>
      <c r="N40" s="32">
        <f t="shared" si="12"/>
        <v>17.55</v>
      </c>
      <c r="O40" s="46">
        <f t="shared" si="13"/>
        <v>9</v>
      </c>
      <c r="P40" s="46">
        <f t="shared" si="14"/>
        <v>11.7</v>
      </c>
      <c r="Q40" s="27">
        <f t="shared" si="15"/>
        <v>13.5</v>
      </c>
      <c r="R40" s="37">
        <f t="shared" si="16"/>
        <v>17.55</v>
      </c>
    </row>
    <row r="42" spans="1:21" x14ac:dyDescent="0.3">
      <c r="A42" s="2" t="s">
        <v>15</v>
      </c>
      <c r="B42" s="2"/>
      <c r="C42" s="2"/>
      <c r="D42" s="2"/>
      <c r="E42" s="2"/>
      <c r="F42" s="2"/>
      <c r="G42" s="2"/>
      <c r="H42" s="2"/>
      <c r="M42" s="49" t="s">
        <v>24</v>
      </c>
      <c r="N42" s="49"/>
      <c r="O42" s="49"/>
      <c r="P42" s="49"/>
      <c r="Q42" s="49"/>
      <c r="R42" s="49"/>
      <c r="S42" s="49"/>
      <c r="T42" s="49"/>
      <c r="U42" s="50"/>
    </row>
    <row r="43" spans="1:21" x14ac:dyDescent="0.3">
      <c r="A43" s="2"/>
      <c r="B43" s="2"/>
      <c r="C43" s="2"/>
      <c r="D43" s="2"/>
      <c r="E43" s="2"/>
      <c r="F43" s="2"/>
      <c r="G43" s="2"/>
      <c r="H43" s="4"/>
      <c r="M43" s="49"/>
      <c r="N43" s="49"/>
      <c r="O43" s="49"/>
      <c r="P43" s="49"/>
      <c r="Q43" s="49"/>
      <c r="R43" s="49"/>
      <c r="S43" s="49"/>
      <c r="T43" s="51"/>
      <c r="U43" s="50"/>
    </row>
    <row r="44" spans="1:21" x14ac:dyDescent="0.3">
      <c r="A44" s="11" t="s">
        <v>16</v>
      </c>
      <c r="B44" s="11"/>
      <c r="C44" s="2"/>
      <c r="D44" s="2"/>
      <c r="E44" s="2"/>
      <c r="F44" s="2"/>
      <c r="G44" s="2"/>
      <c r="H44" s="3"/>
      <c r="M44" s="52" t="s">
        <v>16</v>
      </c>
      <c r="N44" s="52"/>
      <c r="O44" s="49"/>
      <c r="P44" s="49"/>
      <c r="Q44" s="49"/>
      <c r="R44" s="49"/>
      <c r="S44" s="49"/>
      <c r="T44" s="53"/>
      <c r="U44" s="50"/>
    </row>
    <row r="45" spans="1:21" x14ac:dyDescent="0.3">
      <c r="M45" s="50"/>
      <c r="N45" s="50"/>
      <c r="O45" s="50"/>
      <c r="P45" s="50"/>
      <c r="Q45" s="50"/>
      <c r="R45" s="50"/>
      <c r="S45" s="50"/>
      <c r="T45" s="50"/>
      <c r="U45" s="50"/>
    </row>
    <row r="46" spans="1:21" x14ac:dyDescent="0.3">
      <c r="A46" s="11" t="s">
        <v>17</v>
      </c>
      <c r="M46" s="52" t="s">
        <v>17</v>
      </c>
      <c r="N46" s="50"/>
      <c r="O46" s="50"/>
      <c r="P46" s="50"/>
      <c r="Q46" s="50"/>
      <c r="R46" s="50"/>
      <c r="S46" s="50"/>
      <c r="T46" s="50"/>
      <c r="U46" s="50"/>
    </row>
    <row r="47" spans="1:21" x14ac:dyDescent="0.3">
      <c r="M47" s="50"/>
      <c r="N47" s="50"/>
      <c r="O47" s="50"/>
      <c r="P47" s="50"/>
      <c r="Q47" s="50"/>
      <c r="R47" s="50"/>
      <c r="S47" s="50"/>
      <c r="T47" s="50"/>
      <c r="U47" s="50"/>
    </row>
    <row r="48" spans="1:21" ht="52.5" customHeight="1" x14ac:dyDescent="0.3">
      <c r="A48" s="61" t="s">
        <v>19</v>
      </c>
      <c r="B48" s="61"/>
      <c r="C48" s="61"/>
      <c r="D48" s="61"/>
      <c r="E48" s="61"/>
      <c r="F48" s="61"/>
      <c r="G48" s="61"/>
      <c r="H48" s="61"/>
      <c r="I48" s="61"/>
      <c r="M48" s="55" t="s">
        <v>19</v>
      </c>
      <c r="N48" s="55"/>
      <c r="O48" s="55"/>
      <c r="P48" s="55"/>
      <c r="Q48" s="55"/>
      <c r="R48" s="55"/>
      <c r="S48" s="55"/>
      <c r="T48" s="55"/>
      <c r="U48" s="55"/>
    </row>
  </sheetData>
  <mergeCells count="34">
    <mergeCell ref="H5:I5"/>
    <mergeCell ref="C5:C6"/>
    <mergeCell ref="A17:A21"/>
    <mergeCell ref="A5:B6"/>
    <mergeCell ref="D5:E5"/>
    <mergeCell ref="F5:G5"/>
    <mergeCell ref="A7:A11"/>
    <mergeCell ref="B36:B40"/>
    <mergeCell ref="D24:E24"/>
    <mergeCell ref="F24:G24"/>
    <mergeCell ref="H24:I24"/>
    <mergeCell ref="A26:A30"/>
    <mergeCell ref="B26:B30"/>
    <mergeCell ref="M3:R3"/>
    <mergeCell ref="M24:N24"/>
    <mergeCell ref="O24:P24"/>
    <mergeCell ref="Q24:R24"/>
    <mergeCell ref="A48:I48"/>
    <mergeCell ref="C24:C25"/>
    <mergeCell ref="A31:A35"/>
    <mergeCell ref="B31:B35"/>
    <mergeCell ref="B7:B11"/>
    <mergeCell ref="B17:B21"/>
    <mergeCell ref="B12:B16"/>
    <mergeCell ref="A12:A16"/>
    <mergeCell ref="A24:B25"/>
    <mergeCell ref="A3:I3"/>
    <mergeCell ref="A23:I23"/>
    <mergeCell ref="A36:A40"/>
    <mergeCell ref="M48:U48"/>
    <mergeCell ref="M23:R23"/>
    <mergeCell ref="M5:N5"/>
    <mergeCell ref="O5:P5"/>
    <mergeCell ref="Q5:R5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topLeftCell="A29" zoomScale="63" zoomScaleNormal="63" workbookViewId="0">
      <selection activeCell="U27" sqref="U27"/>
    </sheetView>
  </sheetViews>
  <sheetFormatPr defaultRowHeight="14.4" x14ac:dyDescent="0.3"/>
  <cols>
    <col min="1" max="1" width="29.109375" customWidth="1"/>
    <col min="2" max="2" width="19.88671875" customWidth="1"/>
    <col min="3" max="3" width="13.109375" customWidth="1"/>
    <col min="4" max="4" width="19.6640625" hidden="1" customWidth="1"/>
    <col min="5" max="5" width="20.88671875" hidden="1" customWidth="1"/>
    <col min="6" max="6" width="19.88671875" hidden="1" customWidth="1"/>
    <col min="7" max="7" width="23.6640625" hidden="1" customWidth="1"/>
    <col min="8" max="8" width="19.88671875" hidden="1" customWidth="1"/>
    <col min="9" max="9" width="23.6640625" hidden="1" customWidth="1"/>
    <col min="10" max="10" width="9.109375" hidden="1" customWidth="1"/>
    <col min="11" max="12" width="0" hidden="1" customWidth="1"/>
    <col min="13" max="13" width="18.6640625" customWidth="1"/>
    <col min="14" max="14" width="14.88671875" customWidth="1"/>
    <col min="15" max="15" width="16.21875" customWidth="1"/>
    <col min="16" max="16" width="14" customWidth="1"/>
    <col min="17" max="17" width="14.88671875" customWidth="1"/>
    <col min="18" max="18" width="13.77734375" customWidth="1"/>
  </cols>
  <sheetData>
    <row r="1" spans="1:21" x14ac:dyDescent="0.3">
      <c r="I1" s="7"/>
    </row>
    <row r="3" spans="1:21" ht="28.2" customHeight="1" thickBot="1" x14ac:dyDescent="0.35">
      <c r="A3" s="80" t="s">
        <v>26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21" ht="26.25" customHeight="1" x14ac:dyDescent="0.3">
      <c r="A4" s="70" t="s">
        <v>3</v>
      </c>
      <c r="B4" s="71"/>
      <c r="C4" s="62" t="s">
        <v>18</v>
      </c>
      <c r="D4" s="78" t="s">
        <v>2</v>
      </c>
      <c r="E4" s="58"/>
      <c r="F4" s="59" t="s">
        <v>23</v>
      </c>
      <c r="G4" s="58"/>
      <c r="H4" s="59" t="s">
        <v>21</v>
      </c>
      <c r="I4" s="60"/>
      <c r="M4" s="57" t="s">
        <v>2</v>
      </c>
      <c r="N4" s="58"/>
      <c r="O4" s="59" t="s">
        <v>23</v>
      </c>
      <c r="P4" s="58"/>
      <c r="Q4" s="59" t="s">
        <v>21</v>
      </c>
      <c r="R4" s="60"/>
    </row>
    <row r="5" spans="1:21" ht="60.75" customHeight="1" thickBot="1" x14ac:dyDescent="0.35">
      <c r="A5" s="72"/>
      <c r="B5" s="73"/>
      <c r="C5" s="63"/>
      <c r="D5" s="15" t="s">
        <v>20</v>
      </c>
      <c r="E5" s="13" t="s">
        <v>4</v>
      </c>
      <c r="F5" s="20" t="s">
        <v>5</v>
      </c>
      <c r="G5" s="20" t="s">
        <v>4</v>
      </c>
      <c r="H5" s="13" t="s">
        <v>5</v>
      </c>
      <c r="I5" s="14" t="s">
        <v>4</v>
      </c>
      <c r="M5" s="15" t="s">
        <v>20</v>
      </c>
      <c r="N5" s="13" t="s">
        <v>4</v>
      </c>
      <c r="O5" s="20" t="s">
        <v>5</v>
      </c>
      <c r="P5" s="20" t="s">
        <v>4</v>
      </c>
      <c r="Q5" s="13" t="s">
        <v>5</v>
      </c>
      <c r="R5" s="14" t="s">
        <v>4</v>
      </c>
    </row>
    <row r="6" spans="1:21" ht="26.25" customHeight="1" x14ac:dyDescent="0.3">
      <c r="A6" s="64" t="s">
        <v>7</v>
      </c>
      <c r="B6" s="67" t="s">
        <v>0</v>
      </c>
      <c r="C6" s="19" t="s">
        <v>10</v>
      </c>
      <c r="D6" s="25">
        <v>35</v>
      </c>
      <c r="E6" s="26">
        <v>45.5</v>
      </c>
      <c r="F6" s="44">
        <f>D6*(1-0.25)</f>
        <v>26.25</v>
      </c>
      <c r="G6" s="44">
        <f>E6*(1-0.25)</f>
        <v>34.125</v>
      </c>
      <c r="H6" s="27">
        <v>31.5</v>
      </c>
      <c r="I6" s="28">
        <v>40.950000000000003</v>
      </c>
      <c r="K6" s="12">
        <f t="shared" ref="K6:K20" si="0">F6/D6</f>
        <v>0.75</v>
      </c>
      <c r="L6" s="12">
        <f t="shared" ref="L6:L20" si="1">G6/E6</f>
        <v>0.75</v>
      </c>
      <c r="M6" s="25">
        <f t="shared" ref="M6:M20" si="2">D6-(D6*25%)</f>
        <v>26.25</v>
      </c>
      <c r="N6" s="26">
        <f>M6+(M6*30%)</f>
        <v>34.125</v>
      </c>
      <c r="O6" s="44">
        <f t="shared" ref="O6:O20" si="3">D6-(D6*50%)</f>
        <v>17.5</v>
      </c>
      <c r="P6" s="44">
        <f>O6+(O6*30%)</f>
        <v>22.75</v>
      </c>
      <c r="Q6" s="54">
        <f>D6-(D6*25%)</f>
        <v>26.25</v>
      </c>
      <c r="R6" s="28">
        <f>Q6+(Q6*30%)</f>
        <v>34.125</v>
      </c>
    </row>
    <row r="7" spans="1:21" ht="26.25" customHeight="1" x14ac:dyDescent="0.3">
      <c r="A7" s="65"/>
      <c r="B7" s="68"/>
      <c r="C7" s="17" t="s">
        <v>11</v>
      </c>
      <c r="D7" s="29">
        <v>30</v>
      </c>
      <c r="E7" s="23">
        <v>39</v>
      </c>
      <c r="F7" s="45">
        <f>D7*(1-0.25)</f>
        <v>22.5</v>
      </c>
      <c r="G7" s="45">
        <f t="shared" ref="G7:G20" si="4">E7*(1-0.25)</f>
        <v>29.25</v>
      </c>
      <c r="H7" s="24">
        <v>27</v>
      </c>
      <c r="I7" s="30">
        <v>35.1</v>
      </c>
      <c r="J7" s="48"/>
      <c r="K7" s="12">
        <f t="shared" si="0"/>
        <v>0.75</v>
      </c>
      <c r="L7" s="12">
        <f t="shared" si="1"/>
        <v>0.75</v>
      </c>
      <c r="M7" s="29">
        <f t="shared" si="2"/>
        <v>22.5</v>
      </c>
      <c r="N7" s="23">
        <f t="shared" ref="N7:N20" si="5">M7+(M7*30%)</f>
        <v>29.25</v>
      </c>
      <c r="O7" s="45">
        <f t="shared" si="3"/>
        <v>15</v>
      </c>
      <c r="P7" s="45">
        <f t="shared" ref="P7:P20" si="6">O7+(O7*30%)</f>
        <v>19.5</v>
      </c>
      <c r="Q7" s="24">
        <f t="shared" ref="Q7:Q20" si="7">D7-(D7*25%)</f>
        <v>22.5</v>
      </c>
      <c r="R7" s="30">
        <f t="shared" ref="R7:R20" si="8">Q7+(Q7*30%)</f>
        <v>29.25</v>
      </c>
      <c r="U7" s="12"/>
    </row>
    <row r="8" spans="1:21" ht="26.25" customHeight="1" x14ac:dyDescent="0.3">
      <c r="A8" s="65"/>
      <c r="B8" s="68"/>
      <c r="C8" s="17" t="s">
        <v>12</v>
      </c>
      <c r="D8" s="29">
        <v>25</v>
      </c>
      <c r="E8" s="23">
        <v>32.5</v>
      </c>
      <c r="F8" s="45">
        <f t="shared" ref="F8:F20" si="9">D8*(1-0.25)</f>
        <v>18.75</v>
      </c>
      <c r="G8" s="45">
        <f t="shared" si="4"/>
        <v>24.375</v>
      </c>
      <c r="H8" s="24">
        <v>22.5</v>
      </c>
      <c r="I8" s="30">
        <v>29.25</v>
      </c>
      <c r="K8" s="12">
        <f t="shared" si="0"/>
        <v>0.75</v>
      </c>
      <c r="L8" s="12">
        <f t="shared" si="1"/>
        <v>0.75</v>
      </c>
      <c r="M8" s="29">
        <f t="shared" si="2"/>
        <v>18.75</v>
      </c>
      <c r="N8" s="23">
        <f t="shared" si="5"/>
        <v>24.375</v>
      </c>
      <c r="O8" s="45">
        <f t="shared" si="3"/>
        <v>12.5</v>
      </c>
      <c r="P8" s="45">
        <f t="shared" si="6"/>
        <v>16.25</v>
      </c>
      <c r="Q8" s="24">
        <f t="shared" si="7"/>
        <v>18.75</v>
      </c>
      <c r="R8" s="30">
        <f t="shared" si="8"/>
        <v>24.375</v>
      </c>
    </row>
    <row r="9" spans="1:21" ht="54" customHeight="1" x14ac:dyDescent="0.3">
      <c r="A9" s="65"/>
      <c r="B9" s="68"/>
      <c r="C9" s="17" t="s">
        <v>13</v>
      </c>
      <c r="D9" s="29">
        <v>20</v>
      </c>
      <c r="E9" s="23">
        <v>26</v>
      </c>
      <c r="F9" s="45">
        <f t="shared" si="9"/>
        <v>15</v>
      </c>
      <c r="G9" s="45">
        <f t="shared" si="4"/>
        <v>19.5</v>
      </c>
      <c r="H9" s="24">
        <v>18</v>
      </c>
      <c r="I9" s="30">
        <v>23.400000000000002</v>
      </c>
      <c r="K9" s="12">
        <f t="shared" si="0"/>
        <v>0.75</v>
      </c>
      <c r="L9" s="12">
        <f t="shared" si="1"/>
        <v>0.75</v>
      </c>
      <c r="M9" s="29">
        <f t="shared" si="2"/>
        <v>15</v>
      </c>
      <c r="N9" s="23">
        <f t="shared" si="5"/>
        <v>19.5</v>
      </c>
      <c r="O9" s="45">
        <f t="shared" si="3"/>
        <v>10</v>
      </c>
      <c r="P9" s="45">
        <f t="shared" si="6"/>
        <v>13</v>
      </c>
      <c r="Q9" s="24">
        <f t="shared" si="7"/>
        <v>15</v>
      </c>
      <c r="R9" s="30">
        <f t="shared" si="8"/>
        <v>19.5</v>
      </c>
    </row>
    <row r="10" spans="1:21" ht="54.75" customHeight="1" thickBot="1" x14ac:dyDescent="0.35">
      <c r="A10" s="66"/>
      <c r="B10" s="69"/>
      <c r="C10" s="18" t="s">
        <v>14</v>
      </c>
      <c r="D10" s="31">
        <v>15</v>
      </c>
      <c r="E10" s="32">
        <v>19.5</v>
      </c>
      <c r="F10" s="46">
        <f t="shared" si="9"/>
        <v>11.25</v>
      </c>
      <c r="G10" s="46">
        <f t="shared" si="4"/>
        <v>14.625</v>
      </c>
      <c r="H10" s="33">
        <v>13.5</v>
      </c>
      <c r="I10" s="34">
        <v>17.55</v>
      </c>
      <c r="K10" s="12">
        <f t="shared" si="0"/>
        <v>0.75</v>
      </c>
      <c r="L10" s="12">
        <f t="shared" si="1"/>
        <v>0.75</v>
      </c>
      <c r="M10" s="31">
        <f t="shared" si="2"/>
        <v>11.25</v>
      </c>
      <c r="N10" s="32">
        <f t="shared" si="5"/>
        <v>14.625</v>
      </c>
      <c r="O10" s="46">
        <f t="shared" si="3"/>
        <v>7.5</v>
      </c>
      <c r="P10" s="46">
        <f t="shared" si="6"/>
        <v>9.75</v>
      </c>
      <c r="Q10" s="22">
        <f t="shared" si="7"/>
        <v>11.25</v>
      </c>
      <c r="R10" s="34">
        <f t="shared" si="8"/>
        <v>14.625</v>
      </c>
    </row>
    <row r="11" spans="1:21" ht="45" customHeight="1" x14ac:dyDescent="0.3">
      <c r="A11" s="64" t="s">
        <v>8</v>
      </c>
      <c r="B11" s="67" t="s">
        <v>1</v>
      </c>
      <c r="C11" s="19" t="s">
        <v>10</v>
      </c>
      <c r="D11" s="25">
        <v>40</v>
      </c>
      <c r="E11" s="26">
        <v>52</v>
      </c>
      <c r="F11" s="44">
        <f t="shared" si="9"/>
        <v>30</v>
      </c>
      <c r="G11" s="44">
        <f t="shared" si="4"/>
        <v>39</v>
      </c>
      <c r="H11" s="27">
        <v>36</v>
      </c>
      <c r="I11" s="28">
        <v>46.800000000000004</v>
      </c>
      <c r="K11" s="12">
        <f t="shared" si="0"/>
        <v>0.75</v>
      </c>
      <c r="L11" s="12">
        <f t="shared" si="1"/>
        <v>0.75</v>
      </c>
      <c r="M11" s="25">
        <f t="shared" si="2"/>
        <v>30</v>
      </c>
      <c r="N11" s="26">
        <f t="shared" si="5"/>
        <v>39</v>
      </c>
      <c r="O11" s="44">
        <f t="shared" si="3"/>
        <v>20</v>
      </c>
      <c r="P11" s="44">
        <f t="shared" si="6"/>
        <v>26</v>
      </c>
      <c r="Q11" s="54">
        <f t="shared" si="7"/>
        <v>30</v>
      </c>
      <c r="R11" s="28">
        <f t="shared" si="8"/>
        <v>39</v>
      </c>
    </row>
    <row r="12" spans="1:21" ht="50.25" customHeight="1" x14ac:dyDescent="0.3">
      <c r="A12" s="65"/>
      <c r="B12" s="68"/>
      <c r="C12" s="17" t="s">
        <v>11</v>
      </c>
      <c r="D12" s="29">
        <v>35</v>
      </c>
      <c r="E12" s="23">
        <v>45.5</v>
      </c>
      <c r="F12" s="45">
        <f t="shared" si="9"/>
        <v>26.25</v>
      </c>
      <c r="G12" s="45">
        <f t="shared" si="4"/>
        <v>34.125</v>
      </c>
      <c r="H12" s="24">
        <v>31.5</v>
      </c>
      <c r="I12" s="30">
        <v>40.950000000000003</v>
      </c>
      <c r="K12" s="12">
        <f t="shared" si="0"/>
        <v>0.75</v>
      </c>
      <c r="L12" s="12">
        <f t="shared" si="1"/>
        <v>0.75</v>
      </c>
      <c r="M12" s="29">
        <f t="shared" si="2"/>
        <v>26.25</v>
      </c>
      <c r="N12" s="23">
        <f t="shared" si="5"/>
        <v>34.125</v>
      </c>
      <c r="O12" s="45">
        <f t="shared" si="3"/>
        <v>17.5</v>
      </c>
      <c r="P12" s="45">
        <f t="shared" si="6"/>
        <v>22.75</v>
      </c>
      <c r="Q12" s="24">
        <f t="shared" si="7"/>
        <v>26.25</v>
      </c>
      <c r="R12" s="30">
        <f t="shared" si="8"/>
        <v>34.125</v>
      </c>
    </row>
    <row r="13" spans="1:21" ht="26.25" customHeight="1" x14ac:dyDescent="0.3">
      <c r="A13" s="65"/>
      <c r="B13" s="68"/>
      <c r="C13" s="17" t="s">
        <v>12</v>
      </c>
      <c r="D13" s="29">
        <v>30</v>
      </c>
      <c r="E13" s="23">
        <v>39</v>
      </c>
      <c r="F13" s="45">
        <f t="shared" si="9"/>
        <v>22.5</v>
      </c>
      <c r="G13" s="45">
        <f t="shared" si="4"/>
        <v>29.25</v>
      </c>
      <c r="H13" s="24">
        <v>27</v>
      </c>
      <c r="I13" s="30">
        <v>35.1</v>
      </c>
      <c r="K13" s="12">
        <f t="shared" si="0"/>
        <v>0.75</v>
      </c>
      <c r="L13" s="12">
        <f t="shared" si="1"/>
        <v>0.75</v>
      </c>
      <c r="M13" s="29">
        <f t="shared" si="2"/>
        <v>22.5</v>
      </c>
      <c r="N13" s="23">
        <f t="shared" si="5"/>
        <v>29.25</v>
      </c>
      <c r="O13" s="45">
        <f t="shared" si="3"/>
        <v>15</v>
      </c>
      <c r="P13" s="45">
        <f t="shared" si="6"/>
        <v>19.5</v>
      </c>
      <c r="Q13" s="24">
        <f t="shared" si="7"/>
        <v>22.5</v>
      </c>
      <c r="R13" s="30">
        <f t="shared" si="8"/>
        <v>29.25</v>
      </c>
    </row>
    <row r="14" spans="1:21" ht="45.75" customHeight="1" x14ac:dyDescent="0.3">
      <c r="A14" s="65"/>
      <c r="B14" s="68"/>
      <c r="C14" s="17" t="s">
        <v>13</v>
      </c>
      <c r="D14" s="29">
        <v>25</v>
      </c>
      <c r="E14" s="23">
        <v>32.5</v>
      </c>
      <c r="F14" s="45">
        <f t="shared" si="9"/>
        <v>18.75</v>
      </c>
      <c r="G14" s="45">
        <f t="shared" si="4"/>
        <v>24.375</v>
      </c>
      <c r="H14" s="24">
        <v>22.5</v>
      </c>
      <c r="I14" s="30">
        <v>29.25</v>
      </c>
      <c r="K14" s="12">
        <f t="shared" si="0"/>
        <v>0.75</v>
      </c>
      <c r="L14" s="12">
        <f t="shared" si="1"/>
        <v>0.75</v>
      </c>
      <c r="M14" s="29">
        <f t="shared" si="2"/>
        <v>18.75</v>
      </c>
      <c r="N14" s="23">
        <f t="shared" si="5"/>
        <v>24.375</v>
      </c>
      <c r="O14" s="45">
        <f t="shared" si="3"/>
        <v>12.5</v>
      </c>
      <c r="P14" s="45">
        <f t="shared" si="6"/>
        <v>16.25</v>
      </c>
      <c r="Q14" s="24">
        <f t="shared" si="7"/>
        <v>18.75</v>
      </c>
      <c r="R14" s="30">
        <f t="shared" si="8"/>
        <v>24.375</v>
      </c>
    </row>
    <row r="15" spans="1:21" ht="48" customHeight="1" thickBot="1" x14ac:dyDescent="0.35">
      <c r="A15" s="66"/>
      <c r="B15" s="69"/>
      <c r="C15" s="18" t="s">
        <v>14</v>
      </c>
      <c r="D15" s="31">
        <v>20</v>
      </c>
      <c r="E15" s="32">
        <v>26</v>
      </c>
      <c r="F15" s="46">
        <f t="shared" si="9"/>
        <v>15</v>
      </c>
      <c r="G15" s="46">
        <f t="shared" si="4"/>
        <v>19.5</v>
      </c>
      <c r="H15" s="33">
        <v>18</v>
      </c>
      <c r="I15" s="34">
        <v>23.400000000000002</v>
      </c>
      <c r="K15" s="12">
        <f t="shared" si="0"/>
        <v>0.75</v>
      </c>
      <c r="L15" s="12">
        <f t="shared" si="1"/>
        <v>0.75</v>
      </c>
      <c r="M15" s="31">
        <f t="shared" si="2"/>
        <v>15</v>
      </c>
      <c r="N15" s="32">
        <f t="shared" si="5"/>
        <v>19.5</v>
      </c>
      <c r="O15" s="46">
        <f t="shared" si="3"/>
        <v>10</v>
      </c>
      <c r="P15" s="46">
        <f t="shared" si="6"/>
        <v>13</v>
      </c>
      <c r="Q15" s="22">
        <f t="shared" si="7"/>
        <v>15</v>
      </c>
      <c r="R15" s="34">
        <f t="shared" si="8"/>
        <v>19.5</v>
      </c>
    </row>
    <row r="16" spans="1:21" ht="38.25" customHeight="1" x14ac:dyDescent="0.3">
      <c r="A16" s="65" t="s">
        <v>9</v>
      </c>
      <c r="B16" s="68" t="s">
        <v>6</v>
      </c>
      <c r="C16" s="16" t="s">
        <v>10</v>
      </c>
      <c r="D16" s="41">
        <v>45</v>
      </c>
      <c r="E16" s="21">
        <v>58.5</v>
      </c>
      <c r="F16" s="47">
        <f t="shared" si="9"/>
        <v>33.75</v>
      </c>
      <c r="G16" s="47">
        <f t="shared" si="4"/>
        <v>43.875</v>
      </c>
      <c r="H16" s="22">
        <v>40.5</v>
      </c>
      <c r="I16" s="43">
        <v>52.65</v>
      </c>
      <c r="K16" s="12">
        <f t="shared" si="0"/>
        <v>0.75</v>
      </c>
      <c r="L16" s="12">
        <f t="shared" si="1"/>
        <v>0.75</v>
      </c>
      <c r="M16" s="25">
        <f t="shared" si="2"/>
        <v>33.75</v>
      </c>
      <c r="N16" s="26">
        <f t="shared" si="5"/>
        <v>43.875</v>
      </c>
      <c r="O16" s="44">
        <f t="shared" si="3"/>
        <v>22.5</v>
      </c>
      <c r="P16" s="44">
        <f t="shared" si="6"/>
        <v>29.25</v>
      </c>
      <c r="Q16" s="54">
        <f t="shared" si="7"/>
        <v>33.75</v>
      </c>
      <c r="R16" s="28">
        <f t="shared" si="8"/>
        <v>43.875</v>
      </c>
    </row>
    <row r="17" spans="1:18" ht="45.75" customHeight="1" x14ac:dyDescent="0.3">
      <c r="A17" s="65"/>
      <c r="B17" s="68"/>
      <c r="C17" s="17" t="s">
        <v>11</v>
      </c>
      <c r="D17" s="29">
        <v>40</v>
      </c>
      <c r="E17" s="23">
        <v>52</v>
      </c>
      <c r="F17" s="45">
        <f t="shared" si="9"/>
        <v>30</v>
      </c>
      <c r="G17" s="45">
        <f t="shared" si="4"/>
        <v>39</v>
      </c>
      <c r="H17" s="24">
        <v>36</v>
      </c>
      <c r="I17" s="30">
        <v>46.800000000000004</v>
      </c>
      <c r="K17" s="12">
        <f t="shared" si="0"/>
        <v>0.75</v>
      </c>
      <c r="L17" s="12">
        <f t="shared" si="1"/>
        <v>0.75</v>
      </c>
      <c r="M17" s="29">
        <f t="shared" si="2"/>
        <v>30</v>
      </c>
      <c r="N17" s="23">
        <f t="shared" si="5"/>
        <v>39</v>
      </c>
      <c r="O17" s="45">
        <f t="shared" si="3"/>
        <v>20</v>
      </c>
      <c r="P17" s="45">
        <f t="shared" si="6"/>
        <v>26</v>
      </c>
      <c r="Q17" s="24">
        <f t="shared" si="7"/>
        <v>30</v>
      </c>
      <c r="R17" s="30">
        <f t="shared" si="8"/>
        <v>39</v>
      </c>
    </row>
    <row r="18" spans="1:18" ht="27.6" x14ac:dyDescent="0.3">
      <c r="A18" s="65"/>
      <c r="B18" s="68"/>
      <c r="C18" s="17" t="s">
        <v>12</v>
      </c>
      <c r="D18" s="29">
        <v>35</v>
      </c>
      <c r="E18" s="23">
        <v>45.5</v>
      </c>
      <c r="F18" s="45">
        <f t="shared" si="9"/>
        <v>26.25</v>
      </c>
      <c r="G18" s="45">
        <f t="shared" si="4"/>
        <v>34.125</v>
      </c>
      <c r="H18" s="24">
        <v>31.5</v>
      </c>
      <c r="I18" s="30">
        <v>40.950000000000003</v>
      </c>
      <c r="K18" s="12">
        <f t="shared" si="0"/>
        <v>0.75</v>
      </c>
      <c r="L18" s="12">
        <f t="shared" si="1"/>
        <v>0.75</v>
      </c>
      <c r="M18" s="29">
        <f t="shared" si="2"/>
        <v>26.25</v>
      </c>
      <c r="N18" s="23">
        <f t="shared" si="5"/>
        <v>34.125</v>
      </c>
      <c r="O18" s="45">
        <f t="shared" si="3"/>
        <v>17.5</v>
      </c>
      <c r="P18" s="45">
        <f t="shared" si="6"/>
        <v>22.75</v>
      </c>
      <c r="Q18" s="24">
        <f t="shared" si="7"/>
        <v>26.25</v>
      </c>
      <c r="R18" s="30">
        <f t="shared" si="8"/>
        <v>34.125</v>
      </c>
    </row>
    <row r="19" spans="1:18" ht="41.4" x14ac:dyDescent="0.3">
      <c r="A19" s="65"/>
      <c r="B19" s="68"/>
      <c r="C19" s="17" t="s">
        <v>13</v>
      </c>
      <c r="D19" s="29">
        <v>30</v>
      </c>
      <c r="E19" s="23">
        <v>39</v>
      </c>
      <c r="F19" s="45">
        <f t="shared" si="9"/>
        <v>22.5</v>
      </c>
      <c r="G19" s="45">
        <f t="shared" si="4"/>
        <v>29.25</v>
      </c>
      <c r="H19" s="24">
        <v>27</v>
      </c>
      <c r="I19" s="30">
        <v>35.1</v>
      </c>
      <c r="K19" s="12">
        <f t="shared" si="0"/>
        <v>0.75</v>
      </c>
      <c r="L19" s="12">
        <f t="shared" si="1"/>
        <v>0.75</v>
      </c>
      <c r="M19" s="29">
        <f t="shared" si="2"/>
        <v>22.5</v>
      </c>
      <c r="N19" s="23">
        <f t="shared" si="5"/>
        <v>29.25</v>
      </c>
      <c r="O19" s="45">
        <f t="shared" si="3"/>
        <v>15</v>
      </c>
      <c r="P19" s="45">
        <f t="shared" si="6"/>
        <v>19.5</v>
      </c>
      <c r="Q19" s="24">
        <f t="shared" si="7"/>
        <v>22.5</v>
      </c>
      <c r="R19" s="30">
        <f t="shared" si="8"/>
        <v>29.25</v>
      </c>
    </row>
    <row r="20" spans="1:18" ht="57" customHeight="1" thickBot="1" x14ac:dyDescent="0.35">
      <c r="A20" s="66"/>
      <c r="B20" s="69"/>
      <c r="C20" s="18" t="s">
        <v>14</v>
      </c>
      <c r="D20" s="31">
        <v>25</v>
      </c>
      <c r="E20" s="32">
        <v>32.5</v>
      </c>
      <c r="F20" s="46">
        <f t="shared" si="9"/>
        <v>18.75</v>
      </c>
      <c r="G20" s="46">
        <f t="shared" si="4"/>
        <v>24.375</v>
      </c>
      <c r="H20" s="33">
        <v>22.5</v>
      </c>
      <c r="I20" s="34">
        <v>29.25</v>
      </c>
      <c r="K20" s="12">
        <f t="shared" si="0"/>
        <v>0.75</v>
      </c>
      <c r="L20" s="12">
        <f t="shared" si="1"/>
        <v>0.75</v>
      </c>
      <c r="M20" s="31">
        <f t="shared" si="2"/>
        <v>18.75</v>
      </c>
      <c r="N20" s="32">
        <f t="shared" si="5"/>
        <v>24.375</v>
      </c>
      <c r="O20" s="46">
        <f t="shared" si="3"/>
        <v>12.5</v>
      </c>
      <c r="P20" s="46">
        <f t="shared" si="6"/>
        <v>16.25</v>
      </c>
      <c r="Q20" s="33">
        <f t="shared" si="7"/>
        <v>18.75</v>
      </c>
      <c r="R20" s="34">
        <f t="shared" si="8"/>
        <v>24.375</v>
      </c>
    </row>
    <row r="21" spans="1:18" x14ac:dyDescent="0.3">
      <c r="A21" s="5"/>
      <c r="B21" s="5"/>
      <c r="C21" s="5"/>
      <c r="D21" s="5"/>
      <c r="E21" s="5"/>
      <c r="F21" s="6"/>
      <c r="G21" s="6"/>
      <c r="H21" s="6"/>
      <c r="I21" s="6"/>
      <c r="K21" s="12"/>
      <c r="L21" s="12"/>
      <c r="R21" s="1"/>
    </row>
    <row r="22" spans="1:18" ht="33" customHeight="1" thickBot="1" x14ac:dyDescent="0.35">
      <c r="A22" s="81" t="s">
        <v>27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1:18" ht="26.25" customHeight="1" x14ac:dyDescent="0.3">
      <c r="A23" s="70" t="s">
        <v>3</v>
      </c>
      <c r="B23" s="71"/>
      <c r="C23" s="62" t="s">
        <v>18</v>
      </c>
      <c r="D23" s="78" t="s">
        <v>2</v>
      </c>
      <c r="E23" s="58"/>
      <c r="F23" s="59" t="s">
        <v>23</v>
      </c>
      <c r="G23" s="58"/>
      <c r="H23" s="59" t="s">
        <v>21</v>
      </c>
      <c r="I23" s="60"/>
      <c r="K23" s="12"/>
      <c r="L23" s="12"/>
      <c r="M23" s="78" t="s">
        <v>2</v>
      </c>
      <c r="N23" s="58"/>
      <c r="O23" s="59" t="s">
        <v>23</v>
      </c>
      <c r="P23" s="58"/>
      <c r="Q23" s="59" t="s">
        <v>21</v>
      </c>
      <c r="R23" s="60"/>
    </row>
    <row r="24" spans="1:18" ht="60.75" customHeight="1" thickBot="1" x14ac:dyDescent="0.35">
      <c r="A24" s="72"/>
      <c r="B24" s="73"/>
      <c r="C24" s="63"/>
      <c r="D24" s="38" t="s">
        <v>20</v>
      </c>
      <c r="E24" s="20" t="s">
        <v>4</v>
      </c>
      <c r="F24" s="20" t="s">
        <v>5</v>
      </c>
      <c r="G24" s="20" t="s">
        <v>4</v>
      </c>
      <c r="H24" s="20" t="s">
        <v>5</v>
      </c>
      <c r="I24" s="39" t="s">
        <v>4</v>
      </c>
      <c r="K24" s="12"/>
      <c r="L24" s="12"/>
      <c r="M24" s="38" t="s">
        <v>20</v>
      </c>
      <c r="N24" s="20" t="s">
        <v>4</v>
      </c>
      <c r="O24" s="20" t="s">
        <v>5</v>
      </c>
      <c r="P24" s="20" t="s">
        <v>4</v>
      </c>
      <c r="Q24" s="20" t="s">
        <v>5</v>
      </c>
      <c r="R24" s="39" t="s">
        <v>4</v>
      </c>
    </row>
    <row r="25" spans="1:18" ht="26.25" customHeight="1" x14ac:dyDescent="0.3">
      <c r="A25" s="79" t="s">
        <v>7</v>
      </c>
      <c r="B25" s="64" t="s">
        <v>0</v>
      </c>
      <c r="C25" s="8" t="s">
        <v>10</v>
      </c>
      <c r="D25" s="25">
        <v>25</v>
      </c>
      <c r="E25" s="26">
        <v>32.5</v>
      </c>
      <c r="F25" s="44">
        <f>D25*(1-0.25)</f>
        <v>18.75</v>
      </c>
      <c r="G25" s="44">
        <f>E25*(1-0.25)</f>
        <v>24.375</v>
      </c>
      <c r="H25" s="27">
        <v>22.5</v>
      </c>
      <c r="I25" s="35">
        <v>29.25</v>
      </c>
      <c r="K25" s="12">
        <f t="shared" ref="K25:K39" si="10">F25/D25</f>
        <v>0.75</v>
      </c>
      <c r="L25" s="12">
        <f t="shared" ref="L25:L39" si="11">G25/E25</f>
        <v>0.75</v>
      </c>
      <c r="M25" s="25">
        <f t="shared" ref="M25:M39" si="12">D25-(D25*25%)</f>
        <v>18.75</v>
      </c>
      <c r="N25" s="26">
        <f>M25+(M25*30%)</f>
        <v>24.375</v>
      </c>
      <c r="O25" s="44">
        <f t="shared" ref="O25:O39" si="13">D25-(D25*50%)</f>
        <v>12.5</v>
      </c>
      <c r="P25" s="44">
        <f>O25+(O25*30%)</f>
        <v>16.25</v>
      </c>
      <c r="Q25" s="54">
        <f>D25-(D25*25%)</f>
        <v>18.75</v>
      </c>
      <c r="R25" s="35">
        <f>Q25+(Q25*30%)</f>
        <v>24.375</v>
      </c>
    </row>
    <row r="26" spans="1:18" ht="26.25" customHeight="1" x14ac:dyDescent="0.3">
      <c r="A26" s="76"/>
      <c r="B26" s="65"/>
      <c r="C26" s="9" t="s">
        <v>11</v>
      </c>
      <c r="D26" s="29">
        <v>21</v>
      </c>
      <c r="E26" s="23">
        <v>27.3</v>
      </c>
      <c r="F26" s="45">
        <f>D26*(1-0.25)</f>
        <v>15.75</v>
      </c>
      <c r="G26" s="45">
        <f t="shared" ref="G26:G39" si="14">E26*(1-0.25)</f>
        <v>20.475000000000001</v>
      </c>
      <c r="H26" s="24">
        <v>18.900000000000002</v>
      </c>
      <c r="I26" s="36">
        <v>24.570000000000004</v>
      </c>
      <c r="K26" s="12">
        <f t="shared" si="10"/>
        <v>0.75</v>
      </c>
      <c r="L26" s="12">
        <f t="shared" si="11"/>
        <v>0.75</v>
      </c>
      <c r="M26" s="29">
        <f t="shared" si="12"/>
        <v>15.75</v>
      </c>
      <c r="N26" s="23">
        <f t="shared" ref="N26:N39" si="15">M26+(M26*30%)</f>
        <v>20.475000000000001</v>
      </c>
      <c r="O26" s="45">
        <f t="shared" si="13"/>
        <v>10.5</v>
      </c>
      <c r="P26" s="45">
        <f t="shared" ref="P26:P39" si="16">O26+(O26*30%)</f>
        <v>13.65</v>
      </c>
      <c r="Q26" s="24">
        <f t="shared" ref="Q26:Q39" si="17">D26-(D26*25%)</f>
        <v>15.75</v>
      </c>
      <c r="R26" s="36">
        <f t="shared" ref="R26:R39" si="18">Q26+(Q26*30%)</f>
        <v>20.475000000000001</v>
      </c>
    </row>
    <row r="27" spans="1:18" ht="26.25" customHeight="1" x14ac:dyDescent="0.3">
      <c r="A27" s="76"/>
      <c r="B27" s="65"/>
      <c r="C27" s="9" t="s">
        <v>12</v>
      </c>
      <c r="D27" s="29">
        <v>18</v>
      </c>
      <c r="E27" s="23">
        <v>23.400000000000002</v>
      </c>
      <c r="F27" s="45">
        <f t="shared" ref="F27:F39" si="19">D27*(1-0.25)</f>
        <v>13.5</v>
      </c>
      <c r="G27" s="45">
        <f t="shared" si="14"/>
        <v>17.55</v>
      </c>
      <c r="H27" s="24">
        <v>16.2</v>
      </c>
      <c r="I27" s="36">
        <v>21.06</v>
      </c>
      <c r="K27" s="12">
        <f t="shared" si="10"/>
        <v>0.75</v>
      </c>
      <c r="L27" s="12">
        <f t="shared" si="11"/>
        <v>0.75</v>
      </c>
      <c r="M27" s="29">
        <f t="shared" si="12"/>
        <v>13.5</v>
      </c>
      <c r="N27" s="23">
        <f t="shared" si="15"/>
        <v>17.55</v>
      </c>
      <c r="O27" s="45">
        <f t="shared" si="13"/>
        <v>9</v>
      </c>
      <c r="P27" s="45">
        <f t="shared" si="16"/>
        <v>11.7</v>
      </c>
      <c r="Q27" s="24">
        <f t="shared" si="17"/>
        <v>13.5</v>
      </c>
      <c r="R27" s="36">
        <f t="shared" si="18"/>
        <v>17.55</v>
      </c>
    </row>
    <row r="28" spans="1:18" ht="54" customHeight="1" x14ac:dyDescent="0.3">
      <c r="A28" s="76"/>
      <c r="B28" s="65"/>
      <c r="C28" s="9" t="s">
        <v>13</v>
      </c>
      <c r="D28" s="29">
        <v>14</v>
      </c>
      <c r="E28" s="23">
        <v>18.2</v>
      </c>
      <c r="F28" s="45">
        <f t="shared" si="19"/>
        <v>10.5</v>
      </c>
      <c r="G28" s="45">
        <f t="shared" si="14"/>
        <v>13.649999999999999</v>
      </c>
      <c r="H28" s="24">
        <v>12.6</v>
      </c>
      <c r="I28" s="36">
        <v>16.38</v>
      </c>
      <c r="K28" s="12">
        <f t="shared" si="10"/>
        <v>0.75</v>
      </c>
      <c r="L28" s="12">
        <f t="shared" si="11"/>
        <v>0.75</v>
      </c>
      <c r="M28" s="29">
        <f t="shared" si="12"/>
        <v>10.5</v>
      </c>
      <c r="N28" s="23">
        <f t="shared" si="15"/>
        <v>13.65</v>
      </c>
      <c r="O28" s="45">
        <f t="shared" si="13"/>
        <v>7</v>
      </c>
      <c r="P28" s="45">
        <f t="shared" si="16"/>
        <v>9.1</v>
      </c>
      <c r="Q28" s="24">
        <f t="shared" si="17"/>
        <v>10.5</v>
      </c>
      <c r="R28" s="36">
        <f t="shared" si="18"/>
        <v>13.65</v>
      </c>
    </row>
    <row r="29" spans="1:18" ht="54.75" customHeight="1" thickBot="1" x14ac:dyDescent="0.35">
      <c r="A29" s="77"/>
      <c r="B29" s="66"/>
      <c r="C29" s="10" t="s">
        <v>14</v>
      </c>
      <c r="D29" s="31">
        <v>11</v>
      </c>
      <c r="E29" s="32">
        <v>14.3</v>
      </c>
      <c r="F29" s="46">
        <f t="shared" si="19"/>
        <v>8.25</v>
      </c>
      <c r="G29" s="46">
        <f t="shared" si="14"/>
        <v>10.725000000000001</v>
      </c>
      <c r="H29" s="33">
        <v>9.9</v>
      </c>
      <c r="I29" s="37">
        <v>12.870000000000001</v>
      </c>
      <c r="K29" s="12">
        <f t="shared" si="10"/>
        <v>0.75</v>
      </c>
      <c r="L29" s="12">
        <f t="shared" si="11"/>
        <v>0.75000000000000011</v>
      </c>
      <c r="M29" s="31">
        <f t="shared" si="12"/>
        <v>8.25</v>
      </c>
      <c r="N29" s="32">
        <f t="shared" si="15"/>
        <v>10.725</v>
      </c>
      <c r="O29" s="46">
        <f t="shared" si="13"/>
        <v>5.5</v>
      </c>
      <c r="P29" s="46">
        <f t="shared" si="16"/>
        <v>7.15</v>
      </c>
      <c r="Q29" s="22">
        <f t="shared" si="17"/>
        <v>8.25</v>
      </c>
      <c r="R29" s="37">
        <f t="shared" si="18"/>
        <v>10.725</v>
      </c>
    </row>
    <row r="30" spans="1:18" ht="45" customHeight="1" x14ac:dyDescent="0.3">
      <c r="A30" s="64" t="s">
        <v>8</v>
      </c>
      <c r="B30" s="67" t="s">
        <v>1</v>
      </c>
      <c r="C30" s="8" t="s">
        <v>10</v>
      </c>
      <c r="D30" s="25">
        <v>28</v>
      </c>
      <c r="E30" s="26">
        <v>36.4</v>
      </c>
      <c r="F30" s="44">
        <f t="shared" si="19"/>
        <v>21</v>
      </c>
      <c r="G30" s="44">
        <f t="shared" si="14"/>
        <v>27.299999999999997</v>
      </c>
      <c r="H30" s="27">
        <v>25.2</v>
      </c>
      <c r="I30" s="35">
        <v>32.76</v>
      </c>
      <c r="K30" s="12">
        <f t="shared" si="10"/>
        <v>0.75</v>
      </c>
      <c r="L30" s="12">
        <f t="shared" si="11"/>
        <v>0.75</v>
      </c>
      <c r="M30" s="25">
        <f t="shared" si="12"/>
        <v>21</v>
      </c>
      <c r="N30" s="26">
        <f t="shared" si="15"/>
        <v>27.3</v>
      </c>
      <c r="O30" s="44">
        <f t="shared" si="13"/>
        <v>14</v>
      </c>
      <c r="P30" s="44">
        <f t="shared" si="16"/>
        <v>18.2</v>
      </c>
      <c r="Q30" s="54">
        <f t="shared" si="17"/>
        <v>21</v>
      </c>
      <c r="R30" s="35">
        <f t="shared" si="18"/>
        <v>27.3</v>
      </c>
    </row>
    <row r="31" spans="1:18" ht="50.25" customHeight="1" x14ac:dyDescent="0.3">
      <c r="A31" s="65"/>
      <c r="B31" s="68"/>
      <c r="C31" s="9" t="s">
        <v>11</v>
      </c>
      <c r="D31" s="29">
        <v>25</v>
      </c>
      <c r="E31" s="23">
        <v>32.5</v>
      </c>
      <c r="F31" s="45">
        <f t="shared" si="19"/>
        <v>18.75</v>
      </c>
      <c r="G31" s="45">
        <f t="shared" si="14"/>
        <v>24.375</v>
      </c>
      <c r="H31" s="24">
        <v>22.5</v>
      </c>
      <c r="I31" s="36">
        <v>29.25</v>
      </c>
      <c r="K31" s="12">
        <f t="shared" si="10"/>
        <v>0.75</v>
      </c>
      <c r="L31" s="12">
        <f t="shared" si="11"/>
        <v>0.75</v>
      </c>
      <c r="M31" s="29">
        <f t="shared" si="12"/>
        <v>18.75</v>
      </c>
      <c r="N31" s="23">
        <f t="shared" si="15"/>
        <v>24.375</v>
      </c>
      <c r="O31" s="45">
        <f t="shared" si="13"/>
        <v>12.5</v>
      </c>
      <c r="P31" s="45">
        <f t="shared" si="16"/>
        <v>16.25</v>
      </c>
      <c r="Q31" s="24">
        <f t="shared" si="17"/>
        <v>18.75</v>
      </c>
      <c r="R31" s="36">
        <f t="shared" si="18"/>
        <v>24.375</v>
      </c>
    </row>
    <row r="32" spans="1:18" ht="26.25" customHeight="1" x14ac:dyDescent="0.3">
      <c r="A32" s="65"/>
      <c r="B32" s="68"/>
      <c r="C32" s="9" t="s">
        <v>12</v>
      </c>
      <c r="D32" s="29">
        <v>21</v>
      </c>
      <c r="E32" s="23">
        <v>27.3</v>
      </c>
      <c r="F32" s="45">
        <f t="shared" si="19"/>
        <v>15.75</v>
      </c>
      <c r="G32" s="45">
        <f t="shared" si="14"/>
        <v>20.475000000000001</v>
      </c>
      <c r="H32" s="24">
        <v>18.900000000000002</v>
      </c>
      <c r="I32" s="36">
        <v>24.570000000000004</v>
      </c>
      <c r="K32" s="12">
        <f t="shared" si="10"/>
        <v>0.75</v>
      </c>
      <c r="L32" s="12">
        <f t="shared" si="11"/>
        <v>0.75</v>
      </c>
      <c r="M32" s="29">
        <f t="shared" si="12"/>
        <v>15.75</v>
      </c>
      <c r="N32" s="23">
        <f t="shared" si="15"/>
        <v>20.475000000000001</v>
      </c>
      <c r="O32" s="45">
        <f t="shared" si="13"/>
        <v>10.5</v>
      </c>
      <c r="P32" s="45">
        <f t="shared" si="16"/>
        <v>13.65</v>
      </c>
      <c r="Q32" s="24">
        <f t="shared" si="17"/>
        <v>15.75</v>
      </c>
      <c r="R32" s="36">
        <f t="shared" si="18"/>
        <v>20.475000000000001</v>
      </c>
    </row>
    <row r="33" spans="1:21" ht="45.75" customHeight="1" x14ac:dyDescent="0.3">
      <c r="A33" s="65"/>
      <c r="B33" s="68"/>
      <c r="C33" s="9" t="s">
        <v>13</v>
      </c>
      <c r="D33" s="29">
        <v>18</v>
      </c>
      <c r="E33" s="23">
        <v>23.400000000000002</v>
      </c>
      <c r="F33" s="45">
        <f t="shared" si="19"/>
        <v>13.5</v>
      </c>
      <c r="G33" s="45">
        <f t="shared" si="14"/>
        <v>17.55</v>
      </c>
      <c r="H33" s="24">
        <v>16.2</v>
      </c>
      <c r="I33" s="36">
        <v>21.06</v>
      </c>
      <c r="K33" s="12">
        <f t="shared" si="10"/>
        <v>0.75</v>
      </c>
      <c r="L33" s="12">
        <f t="shared" si="11"/>
        <v>0.75</v>
      </c>
      <c r="M33" s="29">
        <f t="shared" si="12"/>
        <v>13.5</v>
      </c>
      <c r="N33" s="23">
        <f t="shared" si="15"/>
        <v>17.55</v>
      </c>
      <c r="O33" s="45">
        <f t="shared" si="13"/>
        <v>9</v>
      </c>
      <c r="P33" s="45">
        <f t="shared" si="16"/>
        <v>11.7</v>
      </c>
      <c r="Q33" s="24">
        <f t="shared" si="17"/>
        <v>13.5</v>
      </c>
      <c r="R33" s="36">
        <f t="shared" si="18"/>
        <v>17.55</v>
      </c>
    </row>
    <row r="34" spans="1:21" ht="48" customHeight="1" thickBot="1" x14ac:dyDescent="0.35">
      <c r="A34" s="66"/>
      <c r="B34" s="69"/>
      <c r="C34" s="10" t="s">
        <v>14</v>
      </c>
      <c r="D34" s="31">
        <v>14</v>
      </c>
      <c r="E34" s="32">
        <v>18.2</v>
      </c>
      <c r="F34" s="46">
        <f t="shared" si="19"/>
        <v>10.5</v>
      </c>
      <c r="G34" s="46">
        <f t="shared" si="14"/>
        <v>13.649999999999999</v>
      </c>
      <c r="H34" s="33">
        <v>12.6</v>
      </c>
      <c r="I34" s="37">
        <v>16.38</v>
      </c>
      <c r="K34" s="12">
        <f t="shared" si="10"/>
        <v>0.75</v>
      </c>
      <c r="L34" s="12">
        <f t="shared" si="11"/>
        <v>0.75</v>
      </c>
      <c r="M34" s="31">
        <f t="shared" si="12"/>
        <v>10.5</v>
      </c>
      <c r="N34" s="32">
        <f t="shared" si="15"/>
        <v>13.65</v>
      </c>
      <c r="O34" s="46">
        <f t="shared" si="13"/>
        <v>7</v>
      </c>
      <c r="P34" s="46">
        <f t="shared" si="16"/>
        <v>9.1</v>
      </c>
      <c r="Q34" s="22">
        <f t="shared" si="17"/>
        <v>10.5</v>
      </c>
      <c r="R34" s="37">
        <f t="shared" si="18"/>
        <v>13.65</v>
      </c>
    </row>
    <row r="35" spans="1:21" ht="38.25" customHeight="1" x14ac:dyDescent="0.3">
      <c r="A35" s="76" t="s">
        <v>9</v>
      </c>
      <c r="B35" s="65" t="s">
        <v>6</v>
      </c>
      <c r="C35" s="40" t="s">
        <v>10</v>
      </c>
      <c r="D35" s="41">
        <v>32</v>
      </c>
      <c r="E35" s="21">
        <v>41.6</v>
      </c>
      <c r="F35" s="47">
        <f t="shared" si="19"/>
        <v>24</v>
      </c>
      <c r="G35" s="47">
        <f t="shared" si="14"/>
        <v>31.200000000000003</v>
      </c>
      <c r="H35" s="22">
        <v>28.8</v>
      </c>
      <c r="I35" s="42">
        <v>37.440000000000005</v>
      </c>
      <c r="K35" s="12">
        <f t="shared" si="10"/>
        <v>0.75</v>
      </c>
      <c r="L35" s="12">
        <f t="shared" si="11"/>
        <v>0.75</v>
      </c>
      <c r="M35" s="25">
        <f t="shared" si="12"/>
        <v>24</v>
      </c>
      <c r="N35" s="26">
        <f t="shared" si="15"/>
        <v>31.2</v>
      </c>
      <c r="O35" s="44">
        <f t="shared" si="13"/>
        <v>16</v>
      </c>
      <c r="P35" s="44">
        <f t="shared" si="16"/>
        <v>20.8</v>
      </c>
      <c r="Q35" s="54">
        <f t="shared" si="17"/>
        <v>24</v>
      </c>
      <c r="R35" s="35">
        <f t="shared" si="18"/>
        <v>31.2</v>
      </c>
    </row>
    <row r="36" spans="1:21" ht="45.75" customHeight="1" x14ac:dyDescent="0.3">
      <c r="A36" s="76"/>
      <c r="B36" s="65"/>
      <c r="C36" s="9" t="s">
        <v>11</v>
      </c>
      <c r="D36" s="29">
        <v>28</v>
      </c>
      <c r="E36" s="23">
        <v>36.4</v>
      </c>
      <c r="F36" s="45">
        <f t="shared" si="19"/>
        <v>21</v>
      </c>
      <c r="G36" s="45">
        <f t="shared" si="14"/>
        <v>27.299999999999997</v>
      </c>
      <c r="H36" s="24">
        <v>25.2</v>
      </c>
      <c r="I36" s="36">
        <v>32.76</v>
      </c>
      <c r="K36" s="12">
        <f t="shared" si="10"/>
        <v>0.75</v>
      </c>
      <c r="L36" s="12">
        <f t="shared" si="11"/>
        <v>0.75</v>
      </c>
      <c r="M36" s="29">
        <f t="shared" si="12"/>
        <v>21</v>
      </c>
      <c r="N36" s="23">
        <f t="shared" si="15"/>
        <v>27.3</v>
      </c>
      <c r="O36" s="45">
        <f t="shared" si="13"/>
        <v>14</v>
      </c>
      <c r="P36" s="45">
        <f t="shared" si="16"/>
        <v>18.2</v>
      </c>
      <c r="Q36" s="24">
        <f t="shared" si="17"/>
        <v>21</v>
      </c>
      <c r="R36" s="36">
        <f t="shared" si="18"/>
        <v>27.3</v>
      </c>
    </row>
    <row r="37" spans="1:21" ht="27.6" x14ac:dyDescent="0.3">
      <c r="A37" s="76"/>
      <c r="B37" s="65"/>
      <c r="C37" s="9" t="s">
        <v>12</v>
      </c>
      <c r="D37" s="29">
        <v>25</v>
      </c>
      <c r="E37" s="23">
        <v>32.5</v>
      </c>
      <c r="F37" s="45">
        <f t="shared" si="19"/>
        <v>18.75</v>
      </c>
      <c r="G37" s="45">
        <f t="shared" si="14"/>
        <v>24.375</v>
      </c>
      <c r="H37" s="24">
        <v>22.5</v>
      </c>
      <c r="I37" s="36">
        <v>29.25</v>
      </c>
      <c r="K37" s="12">
        <f t="shared" si="10"/>
        <v>0.75</v>
      </c>
      <c r="L37" s="12">
        <f t="shared" si="11"/>
        <v>0.75</v>
      </c>
      <c r="M37" s="29">
        <f t="shared" si="12"/>
        <v>18.75</v>
      </c>
      <c r="N37" s="23">
        <f t="shared" si="15"/>
        <v>24.375</v>
      </c>
      <c r="O37" s="45">
        <f t="shared" si="13"/>
        <v>12.5</v>
      </c>
      <c r="P37" s="45">
        <f t="shared" si="16"/>
        <v>16.25</v>
      </c>
      <c r="Q37" s="24">
        <f t="shared" si="17"/>
        <v>18.75</v>
      </c>
      <c r="R37" s="36">
        <f t="shared" si="18"/>
        <v>24.375</v>
      </c>
    </row>
    <row r="38" spans="1:21" ht="41.4" x14ac:dyDescent="0.3">
      <c r="A38" s="76"/>
      <c r="B38" s="65"/>
      <c r="C38" s="9" t="s">
        <v>13</v>
      </c>
      <c r="D38" s="29">
        <v>21</v>
      </c>
      <c r="E38" s="23">
        <v>27.3</v>
      </c>
      <c r="F38" s="45">
        <f t="shared" si="19"/>
        <v>15.75</v>
      </c>
      <c r="G38" s="45">
        <f t="shared" si="14"/>
        <v>20.475000000000001</v>
      </c>
      <c r="H38" s="24">
        <v>18.900000000000002</v>
      </c>
      <c r="I38" s="36">
        <v>24.570000000000004</v>
      </c>
      <c r="K38" s="12">
        <f t="shared" si="10"/>
        <v>0.75</v>
      </c>
      <c r="L38" s="12">
        <f t="shared" si="11"/>
        <v>0.75</v>
      </c>
      <c r="M38" s="29">
        <f t="shared" si="12"/>
        <v>15.75</v>
      </c>
      <c r="N38" s="23">
        <f t="shared" si="15"/>
        <v>20.475000000000001</v>
      </c>
      <c r="O38" s="45">
        <f t="shared" si="13"/>
        <v>10.5</v>
      </c>
      <c r="P38" s="45">
        <f t="shared" si="16"/>
        <v>13.65</v>
      </c>
      <c r="Q38" s="24">
        <f t="shared" si="17"/>
        <v>15.75</v>
      </c>
      <c r="R38" s="36">
        <f t="shared" si="18"/>
        <v>20.475000000000001</v>
      </c>
    </row>
    <row r="39" spans="1:21" ht="57" customHeight="1" thickBot="1" x14ac:dyDescent="0.35">
      <c r="A39" s="77"/>
      <c r="B39" s="66"/>
      <c r="C39" s="10" t="s">
        <v>14</v>
      </c>
      <c r="D39" s="31">
        <v>18</v>
      </c>
      <c r="E39" s="32">
        <v>23.400000000000002</v>
      </c>
      <c r="F39" s="46">
        <f t="shared" si="19"/>
        <v>13.5</v>
      </c>
      <c r="G39" s="46">
        <f t="shared" si="14"/>
        <v>17.55</v>
      </c>
      <c r="H39" s="33">
        <v>16.2</v>
      </c>
      <c r="I39" s="37">
        <v>21.06</v>
      </c>
      <c r="K39" s="12">
        <f t="shared" si="10"/>
        <v>0.75</v>
      </c>
      <c r="L39" s="12">
        <f t="shared" si="11"/>
        <v>0.75</v>
      </c>
      <c r="M39" s="31">
        <f t="shared" si="12"/>
        <v>13.5</v>
      </c>
      <c r="N39" s="32">
        <f t="shared" si="15"/>
        <v>17.55</v>
      </c>
      <c r="O39" s="46">
        <f t="shared" si="13"/>
        <v>9</v>
      </c>
      <c r="P39" s="46">
        <f t="shared" si="16"/>
        <v>11.7</v>
      </c>
      <c r="Q39" s="33">
        <f t="shared" si="17"/>
        <v>13.5</v>
      </c>
      <c r="R39" s="37">
        <f t="shared" si="18"/>
        <v>17.55</v>
      </c>
    </row>
    <row r="41" spans="1:21" x14ac:dyDescent="0.3">
      <c r="A41" s="2" t="s">
        <v>15</v>
      </c>
      <c r="B41" s="2"/>
      <c r="C41" s="2"/>
      <c r="D41" s="2"/>
      <c r="E41" s="2"/>
      <c r="F41" s="2"/>
      <c r="G41" s="2"/>
      <c r="H41" s="2"/>
      <c r="M41" s="49" t="s">
        <v>24</v>
      </c>
      <c r="N41" s="49"/>
      <c r="O41" s="49"/>
      <c r="P41" s="49"/>
      <c r="Q41" s="49"/>
      <c r="R41" s="49"/>
      <c r="S41" s="49"/>
      <c r="T41" s="49"/>
      <c r="U41" s="50"/>
    </row>
    <row r="42" spans="1:21" x14ac:dyDescent="0.3">
      <c r="A42" s="2"/>
      <c r="B42" s="2"/>
      <c r="C42" s="2"/>
      <c r="D42" s="2"/>
      <c r="E42" s="2"/>
      <c r="F42" s="2"/>
      <c r="G42" s="2"/>
      <c r="H42" s="4"/>
      <c r="M42" s="49"/>
      <c r="N42" s="49"/>
      <c r="O42" s="49"/>
      <c r="P42" s="49"/>
      <c r="Q42" s="49"/>
      <c r="R42" s="49"/>
      <c r="S42" s="49"/>
      <c r="T42" s="51"/>
      <c r="U42" s="50"/>
    </row>
    <row r="43" spans="1:21" x14ac:dyDescent="0.3">
      <c r="A43" s="11" t="s">
        <v>16</v>
      </c>
      <c r="B43" s="11"/>
      <c r="C43" s="2"/>
      <c r="D43" s="2"/>
      <c r="E43" s="2"/>
      <c r="F43" s="2"/>
      <c r="G43" s="2"/>
      <c r="H43" s="3"/>
      <c r="M43" s="52" t="s">
        <v>16</v>
      </c>
      <c r="N43" s="52"/>
      <c r="O43" s="49"/>
      <c r="P43" s="49"/>
      <c r="Q43" s="49"/>
      <c r="R43" s="49"/>
      <c r="S43" s="49"/>
      <c r="T43" s="53"/>
      <c r="U43" s="50"/>
    </row>
    <row r="44" spans="1:21" x14ac:dyDescent="0.3">
      <c r="M44" s="50"/>
      <c r="N44" s="50"/>
      <c r="O44" s="50"/>
      <c r="P44" s="50"/>
      <c r="Q44" s="50"/>
      <c r="R44" s="50"/>
      <c r="S44" s="50"/>
      <c r="T44" s="50"/>
      <c r="U44" s="50"/>
    </row>
    <row r="45" spans="1:21" x14ac:dyDescent="0.3">
      <c r="A45" s="11" t="s">
        <v>17</v>
      </c>
      <c r="M45" s="52" t="s">
        <v>17</v>
      </c>
      <c r="N45" s="50"/>
      <c r="O45" s="50"/>
      <c r="P45" s="50"/>
      <c r="Q45" s="50"/>
      <c r="R45" s="50"/>
      <c r="S45" s="50"/>
      <c r="T45" s="50"/>
      <c r="U45" s="50"/>
    </row>
    <row r="46" spans="1:21" x14ac:dyDescent="0.3">
      <c r="M46" s="50"/>
      <c r="N46" s="50"/>
      <c r="O46" s="50"/>
      <c r="P46" s="50"/>
      <c r="Q46" s="50"/>
      <c r="R46" s="50"/>
      <c r="S46" s="50"/>
      <c r="T46" s="50"/>
      <c r="U46" s="50"/>
    </row>
    <row r="47" spans="1:21" ht="52.5" customHeight="1" x14ac:dyDescent="0.3">
      <c r="A47" s="61" t="s">
        <v>19</v>
      </c>
      <c r="B47" s="61"/>
      <c r="C47" s="61"/>
      <c r="D47" s="61"/>
      <c r="E47" s="61"/>
      <c r="F47" s="61"/>
      <c r="G47" s="61"/>
      <c r="H47" s="61"/>
      <c r="I47" s="61"/>
      <c r="M47" s="55" t="s">
        <v>19</v>
      </c>
      <c r="N47" s="55"/>
      <c r="O47" s="55"/>
      <c r="P47" s="55"/>
      <c r="Q47" s="55"/>
      <c r="R47" s="55"/>
      <c r="S47" s="55"/>
      <c r="T47" s="55"/>
      <c r="U47" s="55"/>
    </row>
  </sheetData>
  <mergeCells count="32">
    <mergeCell ref="M4:N4"/>
    <mergeCell ref="O4:P4"/>
    <mergeCell ref="Q4:R4"/>
    <mergeCell ref="A4:B5"/>
    <mergeCell ref="C4:C5"/>
    <mergeCell ref="D4:E4"/>
    <mergeCell ref="F4:G4"/>
    <mergeCell ref="H4:I4"/>
    <mergeCell ref="F23:G23"/>
    <mergeCell ref="H23:I23"/>
    <mergeCell ref="A6:A10"/>
    <mergeCell ref="B6:B10"/>
    <mergeCell ref="A11:A15"/>
    <mergeCell ref="B11:B15"/>
    <mergeCell ref="A16:A20"/>
    <mergeCell ref="B16:B20"/>
    <mergeCell ref="A3:R3"/>
    <mergeCell ref="A35:A39"/>
    <mergeCell ref="B35:B39"/>
    <mergeCell ref="A47:I47"/>
    <mergeCell ref="M47:U47"/>
    <mergeCell ref="A22:R22"/>
    <mergeCell ref="M23:N23"/>
    <mergeCell ref="O23:P23"/>
    <mergeCell ref="Q23:R23"/>
    <mergeCell ref="A25:A29"/>
    <mergeCell ref="B25:B29"/>
    <mergeCell ref="A30:A34"/>
    <mergeCell ref="B30:B34"/>
    <mergeCell ref="A23:B24"/>
    <mergeCell ref="C23:C24"/>
    <mergeCell ref="D23:E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нові тарифи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2024-06-28T08:55:21Z</dcterms:modified>
</cp:coreProperties>
</file>